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75" windowHeight="8415" activeTab="1"/>
  </bookViews>
  <sheets>
    <sheet name="1. kolo" sheetId="1" r:id="rId1"/>
    <sheet name="2. kolo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hendikep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<sst xmlns="http://schemas.openxmlformats.org/spreadsheetml/2006/main" count="698" uniqueCount="362">
  <si>
    <t>henpikep</t>
  </si>
  <si>
    <t>rezultat</t>
  </si>
  <si>
    <t>bodova</t>
  </si>
  <si>
    <t>godine</t>
  </si>
  <si>
    <t>spol</t>
  </si>
  <si>
    <t>%</t>
  </si>
  <si>
    <t>u trci</t>
  </si>
  <si>
    <t>vrednovan</t>
  </si>
  <si>
    <t>1.</t>
  </si>
  <si>
    <t>Sušić Šime</t>
  </si>
  <si>
    <t>M</t>
  </si>
  <si>
    <t>2.</t>
  </si>
  <si>
    <t>3.</t>
  </si>
  <si>
    <t>4.</t>
  </si>
  <si>
    <t>5.</t>
  </si>
  <si>
    <t>6.</t>
  </si>
  <si>
    <t>7.</t>
  </si>
  <si>
    <t>Jurišić Veronika</t>
  </si>
  <si>
    <t>Ž</t>
  </si>
  <si>
    <t>8.</t>
  </si>
  <si>
    <t>9.</t>
  </si>
  <si>
    <t>10.</t>
  </si>
  <si>
    <t>Habuš Ivica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</si>
  <si>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</si>
  <si>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</si>
  <si>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</si>
  <si>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</si>
  <si>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</si>
  <si>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</si>
  <si>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</si>
  <si>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</si>
  <si>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</si>
  <si>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</si>
  <si>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</si>
  <si>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Mikulan Božidar</t>
  </si>
  <si>
    <t>22.</t>
  </si>
  <si>
    <t>23.</t>
  </si>
  <si>
    <t>Stiasni Velimir</t>
  </si>
  <si>
    <t>24.</t>
  </si>
  <si>
    <t>25.</t>
  </si>
  <si>
    <t>26.</t>
  </si>
  <si>
    <t>27.</t>
  </si>
  <si>
    <t>28.</t>
  </si>
  <si>
    <t>Paver Željko</t>
  </si>
  <si>
    <t>29.</t>
  </si>
  <si>
    <t>30.</t>
  </si>
  <si>
    <t>31.</t>
  </si>
  <si>
    <t>Halili Kamer</t>
  </si>
  <si>
    <t>32.</t>
  </si>
  <si>
    <t>33.</t>
  </si>
  <si>
    <t>34.</t>
  </si>
  <si>
    <t>Škevin Višnja</t>
  </si>
  <si>
    <t>35.</t>
  </si>
  <si>
    <t>36.</t>
  </si>
  <si>
    <t>37.</t>
  </si>
  <si>
    <t>Katić Frano</t>
  </si>
  <si>
    <t>38.</t>
  </si>
  <si>
    <t>Čuljat Dalibor</t>
  </si>
  <si>
    <t>39.</t>
  </si>
  <si>
    <t>40.</t>
  </si>
  <si>
    <t>Jakasović Miroslav</t>
  </si>
  <si>
    <t>41.</t>
  </si>
  <si>
    <t>42.</t>
  </si>
  <si>
    <t>Stepan Marijan</t>
  </si>
  <si>
    <t>43.</t>
  </si>
  <si>
    <t>44.</t>
  </si>
  <si>
    <t>45.</t>
  </si>
  <si>
    <t>Sladoljev Saša</t>
  </si>
  <si>
    <t>46.</t>
  </si>
  <si>
    <t>47.</t>
  </si>
  <si>
    <t>48.</t>
  </si>
  <si>
    <t>49.</t>
  </si>
  <si>
    <t>Čuljat Ivan</t>
  </si>
  <si>
    <t>Buban Ivanka</t>
  </si>
  <si>
    <t>Nordic</t>
  </si>
  <si>
    <t>Čižić Mladen</t>
  </si>
  <si>
    <t>Sabljić Vedran</t>
  </si>
  <si>
    <t>Dobranić Branko</t>
  </si>
  <si>
    <t>Prvan Borko</t>
  </si>
  <si>
    <t>Janković Dragan</t>
  </si>
  <si>
    <t>Krušec Tadeja</t>
  </si>
  <si>
    <t>Odrljin Gordana</t>
  </si>
  <si>
    <t>Sopina Slavko</t>
  </si>
  <si>
    <t>Herceg Petra</t>
  </si>
  <si>
    <t>Buban Željko</t>
  </si>
  <si>
    <t>Mioković Luka</t>
  </si>
  <si>
    <t>Tematski pobjednici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</si>
  <si>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</si>
  <si>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</si>
  <si>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</si>
  <si>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</si>
  <si>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</si>
  <si>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</si>
  <si>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</si>
  <si>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</si>
  <si>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</si>
  <si>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</si>
  <si>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</si>
  <si>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</si>
  <si>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</si>
  <si>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</si>
  <si>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</si>
  <si>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</si>
  <si>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</si>
  <si>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</si>
  <si>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</si>
  <si>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</si>
  <si>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</si>
  <si>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</si>
  <si>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</si>
  <si>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</si>
  <si>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</si>
  <si>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</si>
  <si>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</si>
  <si>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</si>
  <si>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</si>
  <si>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</si>
  <si>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</si>
  <si>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</si>
  <si>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</si>
  <si>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</si>
  <si>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</si>
  <si>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</si>
  <si>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</si>
  <si>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</si>
  <si>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</si>
  <si>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</si>
  <si>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</si>
  <si>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</si>
  <si>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</si>
  <si>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</si>
  <si>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</si>
  <si>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</si>
  <si>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</si>
  <si>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</si>
  <si>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</si>
  <si>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</si>
  <si>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</si>
  <si>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</si>
  <si>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</si>
  <si>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</si>
  <si>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</si>
  <si>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</si>
  <si>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Ž35</t>
  </si>
  <si>
    <t>Ž36</t>
  </si>
  <si>
    <t>Ž37</t>
  </si>
  <si>
    <t>Ž38</t>
  </si>
  <si>
    <t>Ž39</t>
  </si>
  <si>
    <t>Ž40</t>
  </si>
  <si>
    <t>Ž41</t>
  </si>
  <si>
    <t>Ž42</t>
  </si>
  <si>
    <t>Ž43</t>
  </si>
  <si>
    <t>Ž44</t>
  </si>
  <si>
    <t>Ž45</t>
  </si>
  <si>
    <t>Ž46</t>
  </si>
  <si>
    <t>Ž47</t>
  </si>
  <si>
    <t>Ž48</t>
  </si>
  <si>
    <t>Ž49</t>
  </si>
  <si>
    <t>Ž50</t>
  </si>
  <si>
    <t>Ž51</t>
  </si>
  <si>
    <t>Ž52</t>
  </si>
  <si>
    <t>Ž53</t>
  </si>
  <si>
    <t>Ž54</t>
  </si>
  <si>
    <t>Ž55</t>
  </si>
  <si>
    <t>Ž56</t>
  </si>
  <si>
    <t>Ž57</t>
  </si>
  <si>
    <t>Ž58</t>
  </si>
  <si>
    <t>Ž59</t>
  </si>
  <si>
    <t>Ž60</t>
  </si>
  <si>
    <t>Ž61</t>
  </si>
  <si>
    <t>Ž62</t>
  </si>
  <si>
    <t>Ž63</t>
  </si>
  <si>
    <t>Ž64</t>
  </si>
  <si>
    <t>Ž65</t>
  </si>
  <si>
    <t>Ž66</t>
  </si>
  <si>
    <t>Ž67</t>
  </si>
  <si>
    <t>Ž68</t>
  </si>
  <si>
    <t>Ž69</t>
  </si>
  <si>
    <t>Ž70</t>
  </si>
  <si>
    <t>Ž71</t>
  </si>
  <si>
    <t>Ž72</t>
  </si>
  <si>
    <t>Ž73</t>
  </si>
  <si>
    <t>Ž74</t>
  </si>
  <si>
    <t>Ž75</t>
  </si>
  <si>
    <t>Ž76</t>
  </si>
  <si>
    <t>Ž77</t>
  </si>
  <si>
    <t>Ž78</t>
  </si>
  <si>
    <t>Ž79</t>
  </si>
  <si>
    <t>Ž80</t>
  </si>
  <si>
    <t>Ž81</t>
  </si>
  <si>
    <t>Ž82</t>
  </si>
  <si>
    <t>Ž83</t>
  </si>
  <si>
    <t>Ž84</t>
  </si>
  <si>
    <t>Ž85</t>
  </si>
  <si>
    <t>Ž86</t>
  </si>
  <si>
    <t>Ž87</t>
  </si>
  <si>
    <t>Ž88</t>
  </si>
  <si>
    <t>Ž89</t>
  </si>
  <si>
    <t>Ž90</t>
  </si>
  <si>
    <t>Sobota Marko</t>
  </si>
  <si>
    <t>Šapina Mato</t>
  </si>
  <si>
    <t>Andrijašević Neven</t>
  </si>
  <si>
    <t>Ribić Dean</t>
  </si>
  <si>
    <t>Ožbolt Marko</t>
  </si>
  <si>
    <t>Gidak Petra</t>
  </si>
  <si>
    <t>Šikman Mile</t>
  </si>
  <si>
    <t>Jurak Josip</t>
  </si>
  <si>
    <t>Letinčić Igor</t>
  </si>
  <si>
    <t>Trs Ivan</t>
  </si>
  <si>
    <t>Ortynski Aleksandar</t>
  </si>
  <si>
    <t>Filipović Dubravko</t>
  </si>
  <si>
    <t>Pavlić Branko</t>
  </si>
  <si>
    <t>Kopajtić Nedjeljko</t>
  </si>
  <si>
    <t>Burić Josip</t>
  </si>
  <si>
    <t>Grah Stjepan</t>
  </si>
  <si>
    <t>Vida Zvonko</t>
  </si>
  <si>
    <t>Šaronja Željko</t>
  </si>
  <si>
    <t>Ivančić Dorijan</t>
  </si>
  <si>
    <t>Ivošević Danko</t>
  </si>
  <si>
    <t>Herceg Kruno</t>
  </si>
  <si>
    <t>Kelemen Tomislav</t>
  </si>
  <si>
    <t>Bebić Barbara</t>
  </si>
  <si>
    <t>Cahun Robert</t>
  </si>
  <si>
    <t>Štambuk Vjekoslav</t>
  </si>
  <si>
    <t>Gačić Boris</t>
  </si>
  <si>
    <t>Šarić Vedrana</t>
  </si>
  <si>
    <t>Cvjetko Jurica</t>
  </si>
  <si>
    <t>Podhraški Igor</t>
  </si>
  <si>
    <t>Anzulović Diana</t>
  </si>
  <si>
    <t>Ilčić Vladimir</t>
  </si>
  <si>
    <t>Zorić Zvonimir</t>
  </si>
  <si>
    <t>Dikon Josip</t>
  </si>
  <si>
    <t>Horvat Domagoj</t>
  </si>
  <si>
    <t>Bua-Maričević Dunja</t>
  </si>
  <si>
    <t>Radić Predrag</t>
  </si>
  <si>
    <t>Šumberac Silvia</t>
  </si>
  <si>
    <t>Mioković Mile</t>
  </si>
  <si>
    <t>Zamaklar Tamara</t>
  </si>
  <si>
    <t>Mioković Marija</t>
  </si>
  <si>
    <t>Šaronja Andrea</t>
  </si>
  <si>
    <t>Petrlić Maja</t>
  </si>
  <si>
    <t>(PAROVI)</t>
  </si>
  <si>
    <t>Veronika Jurišić, Šime Sušić</t>
  </si>
  <si>
    <t>Gordana Odrljin, Mile Šikman</t>
  </si>
  <si>
    <t>Višnja Škevin, Vedran Sabljić</t>
  </si>
  <si>
    <t>Petra Gidak, Vjeko Štambuk</t>
  </si>
  <si>
    <t>Silvia Šumberac, Velimir Stiasni</t>
  </si>
  <si>
    <t>Tadeja Krušec, Željko Šaronja</t>
  </si>
  <si>
    <t>Dunja Bua-Maričević, Stjepan Grah</t>
  </si>
  <si>
    <t>Petra Herceg, Josip Dikon</t>
  </si>
  <si>
    <t>Vedrana Šarić, Marko Ožbolt</t>
  </si>
  <si>
    <t>Tamara Zamaklar, Božidar Mikulan</t>
  </si>
  <si>
    <t>Diana Anzulović, Marijan Stepan</t>
  </si>
  <si>
    <t>Buban Ivanka, Vladimir Ilčić</t>
  </si>
  <si>
    <t>Andrea Šaronja, Zvonimir Zorić</t>
  </si>
  <si>
    <t>Marija Mioković, Robert Cahun</t>
  </si>
  <si>
    <t>Maja Petrlić, Željko Buban</t>
  </si>
  <si>
    <t>ZIMSKA LIGA LAGVIĆ</t>
  </si>
  <si>
    <t>1. kolo - 02. 11. 2009.</t>
  </si>
  <si>
    <t>Babić Krešo</t>
  </si>
  <si>
    <t>Filipčić Tomislav</t>
  </si>
  <si>
    <t>Dugić Željko</t>
  </si>
  <si>
    <t>Pomahač Renato</t>
  </si>
  <si>
    <t>Katić Tomislav</t>
  </si>
  <si>
    <t>Fröszel Damir</t>
  </si>
  <si>
    <t>Čadež Hrvoje</t>
  </si>
  <si>
    <t>Zelenika Gordan</t>
  </si>
  <si>
    <t>Cimerman Šimun</t>
  </si>
  <si>
    <t>Lovrec Nenad</t>
  </si>
  <si>
    <t>Presečki Branimir</t>
  </si>
  <si>
    <t>Agajev Andrija</t>
  </si>
  <si>
    <t>Blažanin Ante</t>
  </si>
  <si>
    <t>Agajev Petar</t>
  </si>
  <si>
    <t>Crnogorac Ozren</t>
  </si>
  <si>
    <t>Špoljar Hrvoje</t>
  </si>
  <si>
    <t>Korbar-Habus Matija</t>
  </si>
  <si>
    <t>Franković Orsat</t>
  </si>
  <si>
    <t>Trkulja Bojan</t>
  </si>
  <si>
    <t>Očić Mario</t>
  </si>
  <si>
    <t>Obradović Zoran</t>
  </si>
  <si>
    <t>Majić Mladen</t>
  </si>
  <si>
    <t>Čorba Krešimir</t>
  </si>
  <si>
    <t>Stojević Mladen</t>
  </si>
  <si>
    <t>Milić Dubravko</t>
  </si>
  <si>
    <t>Kapović Ivan</t>
  </si>
  <si>
    <t>Hudec Goran</t>
  </si>
  <si>
    <t>Pacak Goran</t>
  </si>
  <si>
    <t>Čorba Velimir</t>
  </si>
  <si>
    <t>Bogdanić Kristina</t>
  </si>
  <si>
    <t>Vučković Robertino</t>
  </si>
  <si>
    <t>Podnarčuk Petra</t>
  </si>
  <si>
    <t>Ivančić Dorian</t>
  </si>
  <si>
    <t>Ruszkowski Iva</t>
  </si>
  <si>
    <t>50.</t>
  </si>
  <si>
    <t>51.</t>
  </si>
  <si>
    <t>Mišković Tatjana</t>
  </si>
  <si>
    <t>52.</t>
  </si>
  <si>
    <t>53.</t>
  </si>
  <si>
    <t>Vassung Dražen</t>
  </si>
  <si>
    <t>54.</t>
  </si>
  <si>
    <t>55.</t>
  </si>
  <si>
    <t>Kasović Mario</t>
  </si>
  <si>
    <t>56.</t>
  </si>
  <si>
    <t>57.</t>
  </si>
  <si>
    <t>58.</t>
  </si>
  <si>
    <t>Turkalj Krešimir</t>
  </si>
  <si>
    <t>59.</t>
  </si>
  <si>
    <t>Žurić Igor</t>
  </si>
  <si>
    <t>60.</t>
  </si>
  <si>
    <t>Weigand Miljenko</t>
  </si>
  <si>
    <t>61.</t>
  </si>
  <si>
    <t>Cvek Igor</t>
  </si>
  <si>
    <t>62.</t>
  </si>
  <si>
    <t>Štambuk Vjeko</t>
  </si>
  <si>
    <t>63.</t>
  </si>
  <si>
    <t>Balić Tomislav</t>
  </si>
  <si>
    <t>64.</t>
  </si>
  <si>
    <t>Crnogorac Davor</t>
  </si>
  <si>
    <t>65.</t>
  </si>
  <si>
    <t>Šimić Ranka</t>
  </si>
  <si>
    <t>66.</t>
  </si>
  <si>
    <t>Ćurić Damir</t>
  </si>
  <si>
    <t>67.</t>
  </si>
  <si>
    <t>Rogina Damir</t>
  </si>
  <si>
    <t>68.</t>
  </si>
  <si>
    <t>Bašić Samir</t>
  </si>
  <si>
    <t>69.</t>
  </si>
  <si>
    <t>Marinkov Kiril</t>
  </si>
  <si>
    <t>70.</t>
  </si>
  <si>
    <t>71.</t>
  </si>
  <si>
    <t>Hećimović Milan</t>
  </si>
  <si>
    <t>72.</t>
  </si>
  <si>
    <t>Vasung Franjo</t>
  </si>
  <si>
    <t>73.</t>
  </si>
  <si>
    <t>Grzunov Rikardo</t>
  </si>
  <si>
    <t>74.</t>
  </si>
  <si>
    <t>Presečki Franjo</t>
  </si>
  <si>
    <t>75.</t>
  </si>
  <si>
    <t>Rajković Marko</t>
  </si>
  <si>
    <t>Legac Lino</t>
  </si>
  <si>
    <t>Orešković Marko</t>
  </si>
  <si>
    <t>Ješovnik Ana</t>
  </si>
  <si>
    <t>Jurlin Vlasta</t>
  </si>
  <si>
    <t>Filipović Tena</t>
  </si>
  <si>
    <t>Sladoljev Dubravka</t>
  </si>
  <si>
    <t>Mihaljević Luka</t>
  </si>
  <si>
    <t>Podgorski Jasmina</t>
  </si>
  <si>
    <t>Buršić Božena</t>
  </si>
  <si>
    <t>Mihaljević Nenad</t>
  </si>
  <si>
    <t>Milić Dario</t>
  </si>
  <si>
    <t>URBANI CESTOVNI MAMUTI</t>
  </si>
  <si>
    <r>
      <t xml:space="preserve">Šimun </t>
    </r>
    <r>
      <rPr>
        <b/>
        <i/>
        <sz val="9"/>
        <color indexed="62"/>
        <rFont val="Calibri"/>
        <family val="2"/>
      </rPr>
      <t>Sajmon</t>
    </r>
    <r>
      <rPr>
        <b/>
        <sz val="9"/>
        <color indexed="10"/>
        <rFont val="Calibri"/>
        <family val="2"/>
      </rPr>
      <t xml:space="preserve"> Cimerman (94kg)</t>
    </r>
  </si>
  <si>
    <t>DIVLJI ŠUMSKI MAMUTI</t>
  </si>
  <si>
    <r>
      <t xml:space="preserve">Željko </t>
    </r>
    <r>
      <rPr>
        <b/>
        <i/>
        <sz val="9"/>
        <color indexed="62"/>
        <rFont val="Calibri"/>
        <family val="2"/>
      </rPr>
      <t>Žohar</t>
    </r>
    <r>
      <rPr>
        <b/>
        <sz val="9"/>
        <color indexed="10"/>
        <rFont val="Calibri"/>
        <family val="2"/>
      </rPr>
      <t xml:space="preserve"> Šaronja (82kg)</t>
    </r>
  </si>
  <si>
    <r>
      <t xml:space="preserve">Slavko </t>
    </r>
    <r>
      <rPr>
        <i/>
        <sz val="9"/>
        <color indexed="62"/>
        <rFont val="Calibri"/>
        <family val="2"/>
      </rPr>
      <t>Somina</t>
    </r>
    <r>
      <rPr>
        <i/>
        <sz val="9"/>
        <rFont val="Calibri"/>
        <family val="2"/>
      </rPr>
      <t xml:space="preserve"> Sopina (98kg)</t>
    </r>
  </si>
  <si>
    <t>???</t>
  </si>
  <si>
    <r>
      <t xml:space="preserve">Ivan </t>
    </r>
    <r>
      <rPr>
        <i/>
        <sz val="9"/>
        <color indexed="62"/>
        <rFont val="Calibri"/>
        <family val="2"/>
      </rPr>
      <t>Čuljo</t>
    </r>
    <r>
      <rPr>
        <i/>
        <sz val="9"/>
        <rFont val="Calibri"/>
        <family val="2"/>
      </rPr>
      <t xml:space="preserve"> Čuljat (95kg)</t>
    </r>
  </si>
  <si>
    <r>
      <t xml:space="preserve">Damir </t>
    </r>
    <r>
      <rPr>
        <i/>
        <sz val="9"/>
        <color indexed="62"/>
        <rFont val="Calibri"/>
        <family val="2"/>
      </rPr>
      <t>Ćura</t>
    </r>
    <r>
      <rPr>
        <i/>
        <sz val="9"/>
        <rFont val="Calibri"/>
        <family val="2"/>
      </rPr>
      <t xml:space="preserve"> Ćurić (104kg)</t>
    </r>
  </si>
  <si>
    <r>
      <t xml:space="preserve">Željko </t>
    </r>
    <r>
      <rPr>
        <i/>
        <sz val="9"/>
        <color indexed="62"/>
        <rFont val="Calibri"/>
        <family val="2"/>
      </rPr>
      <t>Buban</t>
    </r>
    <r>
      <rPr>
        <i/>
        <sz val="9"/>
        <rFont val="Calibri"/>
        <family val="2"/>
      </rPr>
      <t xml:space="preserve"> Buban (100kg)</t>
    </r>
  </si>
  <si>
    <r>
      <t xml:space="preserve">Nenad </t>
    </r>
    <r>
      <rPr>
        <i/>
        <sz val="9"/>
        <color indexed="62"/>
        <rFont val="Calibri"/>
        <family val="2"/>
      </rPr>
      <t>Miha</t>
    </r>
    <r>
      <rPr>
        <i/>
        <sz val="9"/>
        <rFont val="Calibri"/>
        <family val="2"/>
      </rPr>
      <t xml:space="preserve"> Mihaljević (81kg)</t>
    </r>
  </si>
  <si>
    <r>
      <t xml:space="preserve">Franjo </t>
    </r>
    <r>
      <rPr>
        <i/>
        <sz val="9"/>
        <color indexed="62"/>
        <rFont val="Calibri"/>
        <family val="2"/>
      </rPr>
      <t>Francek</t>
    </r>
    <r>
      <rPr>
        <i/>
        <sz val="9"/>
        <rFont val="Calibri"/>
        <family val="2"/>
      </rPr>
      <t xml:space="preserve"> Presečki (99kg)</t>
    </r>
  </si>
  <si>
    <t>2. kolo - 22. 11. 2009.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</si>
</sst>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b/>
      <sz val="9"/>
      <color indexed="10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i/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b/>
      <sz val="22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>
        <color indexed="63"/>
      </left>
      <right style="thick"/>
      <top style="dashed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8" applyFont="1" applyBorder="1">
      <alignment/>
      <protection/>
    </xf>
    <xf numFmtId="2" fontId="3" fillId="0" borderId="0" xfId="58" applyNumberFormat="1" applyFont="1" applyBorder="1">
      <alignment/>
      <protection/>
    </xf>
    <xf numFmtId="0" fontId="3" fillId="0" borderId="0" xfId="58" applyFont="1">
      <alignment/>
      <protection/>
    </xf>
    <xf numFmtId="0" fontId="3" fillId="33" borderId="0" xfId="58" applyFont="1" applyFill="1" applyBorder="1">
      <alignment/>
      <protection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34" borderId="0" xfId="0" applyNumberFormat="1" applyFont="1" applyFill="1" applyBorder="1" applyAlignment="1">
      <alignment horizontal="center" vertical="center"/>
    </xf>
    <xf numFmtId="21" fontId="27" fillId="0" borderId="0" xfId="0" applyNumberFormat="1" applyFont="1" applyBorder="1" applyAlignment="1">
      <alignment horizontal="center" vertical="center"/>
    </xf>
    <xf numFmtId="21" fontId="27" fillId="34" borderId="0" xfId="0" applyNumberFormat="1" applyFont="1" applyFill="1" applyBorder="1" applyAlignment="1">
      <alignment horizontal="center" vertical="center"/>
    </xf>
    <xf numFmtId="21" fontId="28" fillId="0" borderId="11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4" xfId="0" applyFont="1" applyBorder="1" applyAlignment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1" fontId="27" fillId="0" borderId="18" xfId="0" applyNumberFormat="1" applyFont="1" applyBorder="1" applyAlignment="1">
      <alignment horizontal="center" vertical="center"/>
    </xf>
    <xf numFmtId="21" fontId="28" fillId="0" borderId="15" xfId="0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21" fontId="27" fillId="0" borderId="23" xfId="0" applyNumberFormat="1" applyFont="1" applyBorder="1" applyAlignment="1">
      <alignment horizontal="center" vertical="center"/>
    </xf>
    <xf numFmtId="21" fontId="28" fillId="0" borderId="21" xfId="0" applyNumberFormat="1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1" fontId="27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center" vertical="center"/>
    </xf>
    <xf numFmtId="2" fontId="27" fillId="34" borderId="26" xfId="0" applyNumberFormat="1" applyFont="1" applyFill="1" applyBorder="1" applyAlignment="1">
      <alignment horizontal="center" vertical="center"/>
    </xf>
    <xf numFmtId="21" fontId="27" fillId="0" borderId="26" xfId="0" applyNumberFormat="1" applyFont="1" applyBorder="1" applyAlignment="1">
      <alignment horizontal="center" vertical="center"/>
    </xf>
    <xf numFmtId="21" fontId="27" fillId="34" borderId="26" xfId="0" applyNumberFormat="1" applyFont="1" applyFill="1" applyBorder="1" applyAlignment="1">
      <alignment horizontal="center" vertical="center"/>
    </xf>
    <xf numFmtId="21" fontId="28" fillId="0" borderId="28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2" fontId="24" fillId="0" borderId="15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34" borderId="23" xfId="0" applyNumberFormat="1" applyFont="1" applyFill="1" applyBorder="1" applyAlignment="1">
      <alignment horizontal="center" vertical="center"/>
    </xf>
    <xf numFmtId="21" fontId="27" fillId="0" borderId="30" xfId="0" applyNumberFormat="1" applyFont="1" applyBorder="1" applyAlignment="1">
      <alignment horizontal="center" vertical="center"/>
    </xf>
    <xf numFmtId="21" fontId="27" fillId="34" borderId="23" xfId="0" applyNumberFormat="1" applyFont="1" applyFill="1" applyBorder="1" applyAlignment="1">
      <alignment horizontal="center" vertical="center"/>
    </xf>
    <xf numFmtId="21" fontId="28" fillId="0" borderId="33" xfId="0" applyNumberFormat="1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/>
    </xf>
    <xf numFmtId="0" fontId="27" fillId="33" borderId="34" xfId="0" applyFont="1" applyFill="1" applyBorder="1" applyAlignment="1">
      <alignment horizontal="right" vertical="center"/>
    </xf>
    <xf numFmtId="0" fontId="25" fillId="33" borderId="35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vertical="center"/>
    </xf>
    <xf numFmtId="164" fontId="4" fillId="33" borderId="4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32" fillId="0" borderId="0" xfId="0" applyNumberFormat="1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1" fontId="33" fillId="0" borderId="45" xfId="0" applyNumberFormat="1" applyFont="1" applyBorder="1" applyAlignment="1">
      <alignment horizontal="center" vertical="center"/>
    </xf>
    <xf numFmtId="21" fontId="33" fillId="0" borderId="0" xfId="0" applyNumberFormat="1" applyFont="1" applyBorder="1" applyAlignment="1">
      <alignment horizontal="center" vertical="center"/>
    </xf>
    <xf numFmtId="21" fontId="33" fillId="0" borderId="44" xfId="0" applyNumberFormat="1" applyFont="1" applyBorder="1" applyAlignment="1">
      <alignment horizontal="center" vertical="center"/>
    </xf>
    <xf numFmtId="21" fontId="4" fillId="33" borderId="41" xfId="0" applyNumberFormat="1" applyFont="1" applyFill="1" applyBorder="1" applyAlignment="1">
      <alignment horizontal="center" vertical="center"/>
    </xf>
    <xf numFmtId="21" fontId="32" fillId="0" borderId="0" xfId="0" applyNumberFormat="1" applyFont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6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21" fontId="25" fillId="0" borderId="46" xfId="0" applyNumberFormat="1" applyFont="1" applyBorder="1" applyAlignment="1">
      <alignment horizontal="center" vertical="center"/>
    </xf>
    <xf numFmtId="21" fontId="25" fillId="0" borderId="47" xfId="0" applyNumberFormat="1" applyFont="1" applyBorder="1" applyAlignment="1">
      <alignment horizontal="center" vertical="center"/>
    </xf>
    <xf numFmtId="21" fontId="25" fillId="0" borderId="48" xfId="0" applyNumberFormat="1" applyFont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%20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kolo"/>
      <sheetName val="2.kolo"/>
      <sheetName val="3.kolo"/>
      <sheetName val="4.kolo"/>
      <sheetName val="5.kolo"/>
      <sheetName val="6.kolo"/>
      <sheetName val="7.kolo"/>
      <sheetName val="8.kolo"/>
      <sheetName val="9.kolo"/>
      <sheetName val="10.kolo"/>
      <sheetName val="hendikep"/>
    </sheetNames>
    <sheetDataSet>
      <sheetData sheetId="10">
        <row r="1">
          <cell r="A1" t="str">
            <v>M35</v>
          </cell>
          <cell r="B1">
            <v>2.7900000000000063</v>
          </cell>
        </row>
        <row r="2">
          <cell r="A2" t="str">
            <v>M36</v>
          </cell>
          <cell r="B2">
            <v>3.36</v>
          </cell>
        </row>
        <row r="3">
          <cell r="A3" t="str">
            <v>M37</v>
          </cell>
          <cell r="B3">
            <v>3.94</v>
          </cell>
        </row>
        <row r="4">
          <cell r="A4" t="str">
            <v>M38</v>
          </cell>
          <cell r="B4">
            <v>4.52</v>
          </cell>
        </row>
        <row r="5">
          <cell r="A5" t="str">
            <v>M39</v>
          </cell>
          <cell r="B5">
            <v>5.11</v>
          </cell>
        </row>
        <row r="6">
          <cell r="A6" t="str">
            <v>M40</v>
          </cell>
          <cell r="B6">
            <v>5.7</v>
          </cell>
        </row>
        <row r="7">
          <cell r="A7" t="str">
            <v>M41</v>
          </cell>
          <cell r="B7">
            <v>6.3</v>
          </cell>
        </row>
        <row r="8">
          <cell r="A8" t="str">
            <v>M42</v>
          </cell>
          <cell r="B8">
            <v>6.900000000000006</v>
          </cell>
        </row>
        <row r="9">
          <cell r="A9" t="str">
            <v>M43</v>
          </cell>
          <cell r="B9">
            <v>7.51</v>
          </cell>
        </row>
        <row r="10">
          <cell r="A10" t="str">
            <v>M44</v>
          </cell>
          <cell r="B10">
            <v>8.13</v>
          </cell>
        </row>
        <row r="11">
          <cell r="A11" t="str">
            <v>M45</v>
          </cell>
          <cell r="B11">
            <v>8.75</v>
          </cell>
        </row>
        <row r="12">
          <cell r="A12" t="str">
            <v>M46</v>
          </cell>
          <cell r="B12">
            <v>9.36</v>
          </cell>
        </row>
        <row r="13">
          <cell r="A13" t="str">
            <v>M47</v>
          </cell>
          <cell r="B13">
            <v>9.98</v>
          </cell>
        </row>
        <row r="14">
          <cell r="A14" t="str">
            <v>M48</v>
          </cell>
          <cell r="B14">
            <v>10.62</v>
          </cell>
        </row>
        <row r="15">
          <cell r="A15" t="str">
            <v>M49</v>
          </cell>
          <cell r="B15">
            <v>11.28</v>
          </cell>
        </row>
        <row r="16">
          <cell r="A16" t="str">
            <v>M50</v>
          </cell>
          <cell r="B16">
            <v>11.96</v>
          </cell>
        </row>
        <row r="17">
          <cell r="A17" t="str">
            <v>M51</v>
          </cell>
          <cell r="B17">
            <v>12.65</v>
          </cell>
        </row>
        <row r="18">
          <cell r="A18" t="str">
            <v>M52</v>
          </cell>
          <cell r="B18">
            <v>13.36</v>
          </cell>
        </row>
        <row r="19">
          <cell r="A19" t="str">
            <v>M53</v>
          </cell>
          <cell r="B19">
            <v>14.09</v>
          </cell>
        </row>
        <row r="20">
          <cell r="A20" t="str">
            <v>M54</v>
          </cell>
          <cell r="B20">
            <v>14.83</v>
          </cell>
        </row>
        <row r="21">
          <cell r="A21" t="str">
            <v>M55</v>
          </cell>
          <cell r="B21">
            <v>15.59</v>
          </cell>
        </row>
        <row r="22">
          <cell r="A22" t="str">
            <v>M56</v>
          </cell>
          <cell r="B22">
            <v>16.38</v>
          </cell>
        </row>
        <row r="23">
          <cell r="A23" t="str">
            <v>M57</v>
          </cell>
          <cell r="B23">
            <v>17.18</v>
          </cell>
        </row>
        <row r="24">
          <cell r="A24" t="str">
            <v>M58</v>
          </cell>
          <cell r="B24">
            <v>17.99</v>
          </cell>
        </row>
        <row r="25">
          <cell r="A25" t="str">
            <v>M59</v>
          </cell>
          <cell r="B25">
            <v>18.8</v>
          </cell>
        </row>
        <row r="26">
          <cell r="A26" t="str">
            <v>M60</v>
          </cell>
          <cell r="B26">
            <v>19.62</v>
          </cell>
        </row>
        <row r="27">
          <cell r="A27" t="str">
            <v>M61</v>
          </cell>
          <cell r="B27">
            <v>20.44</v>
          </cell>
        </row>
        <row r="28">
          <cell r="A28" t="str">
            <v>M62</v>
          </cell>
          <cell r="B28">
            <v>21.26</v>
          </cell>
        </row>
        <row r="29">
          <cell r="A29" t="str">
            <v>M63</v>
          </cell>
          <cell r="B29">
            <v>22.1</v>
          </cell>
        </row>
        <row r="30">
          <cell r="A30" t="str">
            <v>M64</v>
          </cell>
          <cell r="B30">
            <v>22.94</v>
          </cell>
        </row>
        <row r="31">
          <cell r="A31" t="str">
            <v>M65</v>
          </cell>
          <cell r="B31">
            <v>23.78</v>
          </cell>
        </row>
        <row r="32">
          <cell r="A32" t="str">
            <v>M66</v>
          </cell>
          <cell r="B32">
            <v>24.63</v>
          </cell>
        </row>
        <row r="33">
          <cell r="A33" t="str">
            <v>M67</v>
          </cell>
          <cell r="B33">
            <v>25.49</v>
          </cell>
        </row>
        <row r="34">
          <cell r="A34" t="str">
            <v>M68</v>
          </cell>
          <cell r="B34">
            <v>26.35</v>
          </cell>
        </row>
        <row r="35">
          <cell r="A35" t="str">
            <v>M69</v>
          </cell>
          <cell r="B35">
            <v>27.21</v>
          </cell>
        </row>
        <row r="36">
          <cell r="A36" t="str">
            <v>M70</v>
          </cell>
          <cell r="B36">
            <v>28.08</v>
          </cell>
        </row>
        <row r="37">
          <cell r="A37" t="str">
            <v>M71</v>
          </cell>
          <cell r="B37">
            <v>28.94</v>
          </cell>
        </row>
        <row r="38">
          <cell r="A38" t="str">
            <v>M72</v>
          </cell>
          <cell r="B38">
            <v>29.81</v>
          </cell>
        </row>
        <row r="39">
          <cell r="A39" t="str">
            <v>M73</v>
          </cell>
          <cell r="B39">
            <v>30.68</v>
          </cell>
        </row>
        <row r="40">
          <cell r="A40" t="str">
            <v>M74</v>
          </cell>
          <cell r="B40">
            <v>31.56</v>
          </cell>
        </row>
        <row r="41">
          <cell r="A41" t="str">
            <v>M75</v>
          </cell>
          <cell r="B41">
            <v>32.43</v>
          </cell>
        </row>
        <row r="42">
          <cell r="A42" t="str">
            <v>M76</v>
          </cell>
          <cell r="B42">
            <v>33.3</v>
          </cell>
        </row>
        <row r="43">
          <cell r="A43" t="str">
            <v>M77</v>
          </cell>
          <cell r="B43">
            <v>34.18</v>
          </cell>
        </row>
        <row r="44">
          <cell r="A44" t="str">
            <v>M78</v>
          </cell>
          <cell r="B44">
            <v>35.05</v>
          </cell>
        </row>
        <row r="45">
          <cell r="A45" t="str">
            <v>M79</v>
          </cell>
          <cell r="B45">
            <v>35.94</v>
          </cell>
        </row>
        <row r="46">
          <cell r="A46" t="str">
            <v>M80</v>
          </cell>
          <cell r="B46">
            <v>36.62</v>
          </cell>
        </row>
        <row r="47">
          <cell r="A47" t="str">
            <v>M81</v>
          </cell>
        </row>
        <row r="48">
          <cell r="A48" t="str">
            <v>M82</v>
          </cell>
        </row>
        <row r="49">
          <cell r="A49" t="str">
            <v>M83</v>
          </cell>
        </row>
        <row r="50">
          <cell r="A50" t="str">
            <v>M84</v>
          </cell>
        </row>
        <row r="51">
          <cell r="A51" t="str">
            <v>M85</v>
          </cell>
          <cell r="B51">
            <v>41.26</v>
          </cell>
        </row>
        <row r="52">
          <cell r="A52" t="str">
            <v>M86</v>
          </cell>
        </row>
        <row r="53">
          <cell r="A53" t="str">
            <v>M87</v>
          </cell>
        </row>
        <row r="54">
          <cell r="A54" t="str">
            <v>M88</v>
          </cell>
        </row>
        <row r="55">
          <cell r="A55" t="str">
            <v>M89</v>
          </cell>
        </row>
        <row r="56">
          <cell r="A56" t="str">
            <v>M90</v>
          </cell>
          <cell r="B56">
            <v>45.73</v>
          </cell>
        </row>
        <row r="57">
          <cell r="A57" t="str">
            <v>Ž35</v>
          </cell>
          <cell r="B57">
            <v>13.04</v>
          </cell>
        </row>
        <row r="58">
          <cell r="A58" t="str">
            <v>Ž36</v>
          </cell>
          <cell r="B58">
            <v>13.67</v>
          </cell>
        </row>
        <row r="59">
          <cell r="A59" t="str">
            <v>Ž37</v>
          </cell>
          <cell r="B59">
            <v>14.32</v>
          </cell>
        </row>
        <row r="60">
          <cell r="A60" t="str">
            <v>Ž38</v>
          </cell>
          <cell r="B60">
            <v>14.96</v>
          </cell>
        </row>
        <row r="61">
          <cell r="A61" t="str">
            <v>Ž39</v>
          </cell>
          <cell r="B61">
            <v>15.61</v>
          </cell>
        </row>
        <row r="62">
          <cell r="A62" t="str">
            <v>Ž40</v>
          </cell>
          <cell r="B62">
            <v>16.27</v>
          </cell>
        </row>
        <row r="63">
          <cell r="A63" t="str">
            <v>Ž41</v>
          </cell>
          <cell r="B63">
            <v>16.93</v>
          </cell>
        </row>
        <row r="64">
          <cell r="A64" t="str">
            <v>Ž42</v>
          </cell>
          <cell r="B64">
            <v>17.59</v>
          </cell>
        </row>
        <row r="65">
          <cell r="A65" t="str">
            <v>Ž43</v>
          </cell>
          <cell r="B65">
            <v>18.26</v>
          </cell>
        </row>
        <row r="66">
          <cell r="A66" t="str">
            <v>Ž44</v>
          </cell>
          <cell r="B66">
            <v>18.94</v>
          </cell>
        </row>
        <row r="67">
          <cell r="A67" t="str">
            <v>Ž45</v>
          </cell>
          <cell r="B67">
            <v>19.63</v>
          </cell>
        </row>
        <row r="68">
          <cell r="A68" t="str">
            <v>Ž46</v>
          </cell>
          <cell r="B68">
            <v>20.3</v>
          </cell>
        </row>
        <row r="69">
          <cell r="A69" t="str">
            <v>Ž47</v>
          </cell>
          <cell r="B69">
            <v>20.98</v>
          </cell>
        </row>
        <row r="70">
          <cell r="A70" t="str">
            <v>Ž48</v>
          </cell>
          <cell r="B70">
            <v>21.69</v>
          </cell>
        </row>
        <row r="71">
          <cell r="A71" t="str">
            <v>Ž49</v>
          </cell>
          <cell r="B71">
            <v>22.41</v>
          </cell>
        </row>
        <row r="72">
          <cell r="A72" t="str">
            <v>Ž50</v>
          </cell>
          <cell r="B72">
            <v>23.16</v>
          </cell>
        </row>
        <row r="73">
          <cell r="A73" t="str">
            <v>Ž51</v>
          </cell>
          <cell r="B73">
            <v>23.92</v>
          </cell>
        </row>
        <row r="74">
          <cell r="A74" t="str">
            <v>Ž52</v>
          </cell>
          <cell r="B74">
            <v>24.7</v>
          </cell>
        </row>
        <row r="75">
          <cell r="A75" t="str">
            <v>Ž53</v>
          </cell>
          <cell r="B75">
            <v>25.5</v>
          </cell>
        </row>
        <row r="76">
          <cell r="A76" t="str">
            <v>Ž54</v>
          </cell>
          <cell r="B76">
            <v>26.31</v>
          </cell>
        </row>
        <row r="77">
          <cell r="A77" t="str">
            <v>Ž55</v>
          </cell>
          <cell r="B77">
            <v>27.15</v>
          </cell>
        </row>
        <row r="78">
          <cell r="A78" t="str">
            <v>Ž56</v>
          </cell>
          <cell r="B78">
            <v>28.02</v>
          </cell>
        </row>
        <row r="79">
          <cell r="A79" t="str">
            <v>Ž57</v>
          </cell>
          <cell r="B79">
            <v>28.9</v>
          </cell>
        </row>
        <row r="80">
          <cell r="A80" t="str">
            <v>Ž58</v>
          </cell>
          <cell r="B80">
            <v>29.79</v>
          </cell>
        </row>
        <row r="81">
          <cell r="A81" t="str">
            <v>Ž59</v>
          </cell>
          <cell r="B81">
            <v>30.68</v>
          </cell>
        </row>
        <row r="82">
          <cell r="A82" t="str">
            <v>Ž60</v>
          </cell>
          <cell r="B82">
            <v>31.58</v>
          </cell>
        </row>
        <row r="83">
          <cell r="A83" t="str">
            <v>Ž61</v>
          </cell>
          <cell r="B83">
            <v>32.48</v>
          </cell>
        </row>
        <row r="84">
          <cell r="A84" t="str">
            <v>Ž62</v>
          </cell>
          <cell r="B84">
            <v>33.39</v>
          </cell>
        </row>
        <row r="85">
          <cell r="A85" t="str">
            <v>Ž63</v>
          </cell>
          <cell r="B85">
            <v>34.31</v>
          </cell>
        </row>
        <row r="86">
          <cell r="A86" t="str">
            <v>Ž64</v>
          </cell>
          <cell r="B86">
            <v>35.23</v>
          </cell>
        </row>
        <row r="87">
          <cell r="A87" t="str">
            <v>Ž65</v>
          </cell>
          <cell r="B87">
            <v>36.16</v>
          </cell>
        </row>
        <row r="88">
          <cell r="A88" t="str">
            <v>Ž66</v>
          </cell>
          <cell r="B88">
            <v>37.1</v>
          </cell>
        </row>
        <row r="89">
          <cell r="A89" t="str">
            <v>Ž67</v>
          </cell>
          <cell r="B89">
            <v>38.04</v>
          </cell>
        </row>
        <row r="90">
          <cell r="A90" t="str">
            <v>Ž68</v>
          </cell>
          <cell r="B90">
            <v>38.99</v>
          </cell>
        </row>
        <row r="91">
          <cell r="A91" t="str">
            <v>Ž69</v>
          </cell>
          <cell r="B91">
            <v>39.94</v>
          </cell>
        </row>
        <row r="92">
          <cell r="A92" t="str">
            <v>Ž70</v>
          </cell>
          <cell r="B92">
            <v>40.89</v>
          </cell>
        </row>
        <row r="93">
          <cell r="A93" t="str">
            <v>Ž71</v>
          </cell>
          <cell r="B93">
            <v>41.84</v>
          </cell>
        </row>
        <row r="94">
          <cell r="A94" t="str">
            <v>Ž72</v>
          </cell>
          <cell r="B94">
            <v>42.79</v>
          </cell>
        </row>
        <row r="95">
          <cell r="A95" t="str">
            <v>Ž73</v>
          </cell>
          <cell r="B95">
            <v>43.75</v>
          </cell>
        </row>
        <row r="96">
          <cell r="A96" t="str">
            <v>Ž74</v>
          </cell>
          <cell r="B96">
            <v>44.75</v>
          </cell>
        </row>
        <row r="97">
          <cell r="A97" t="str">
            <v>Ž75</v>
          </cell>
          <cell r="B97">
            <v>45.67</v>
          </cell>
        </row>
        <row r="98">
          <cell r="A98" t="str">
            <v>Ž76</v>
          </cell>
          <cell r="B98">
            <v>46.63</v>
          </cell>
        </row>
        <row r="99">
          <cell r="A99" t="str">
            <v>Ž77</v>
          </cell>
          <cell r="B99">
            <v>47.59</v>
          </cell>
        </row>
        <row r="100">
          <cell r="A100" t="str">
            <v>Ž78</v>
          </cell>
          <cell r="B100">
            <v>48.86</v>
          </cell>
        </row>
        <row r="101">
          <cell r="A101" t="str">
            <v>Ž79</v>
          </cell>
          <cell r="B101">
            <v>49.53</v>
          </cell>
        </row>
        <row r="102">
          <cell r="A102" t="str">
            <v>Ž80</v>
          </cell>
          <cell r="B102">
            <v>50.5</v>
          </cell>
        </row>
        <row r="103">
          <cell r="A103" t="str">
            <v>Ž81</v>
          </cell>
        </row>
        <row r="104">
          <cell r="A104" t="str">
            <v>Ž82</v>
          </cell>
        </row>
        <row r="105">
          <cell r="A105" t="str">
            <v>Ž83</v>
          </cell>
        </row>
        <row r="106">
          <cell r="A106" t="str">
            <v>Ž84</v>
          </cell>
        </row>
        <row r="107">
          <cell r="A107" t="str">
            <v>Ž85</v>
          </cell>
          <cell r="B107">
            <v>55.39</v>
          </cell>
        </row>
        <row r="108">
          <cell r="A108" t="str">
            <v>Ž86</v>
          </cell>
        </row>
        <row r="109">
          <cell r="A109" t="str">
            <v>Ž87</v>
          </cell>
        </row>
        <row r="110">
          <cell r="A110" t="str">
            <v>Ž88</v>
          </cell>
        </row>
        <row r="111">
          <cell r="A111" t="str">
            <v>Ž89</v>
          </cell>
        </row>
        <row r="112">
          <cell r="A112" t="str">
            <v>Ž90</v>
          </cell>
          <cell r="B112">
            <v>60.3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40" customWidth="1"/>
    <col min="2" max="2" width="25.7109375" style="41" customWidth="1"/>
    <col min="3" max="5" width="6.7109375" style="42" customWidth="1"/>
    <col min="6" max="6" width="10.7109375" style="43" hidden="1" customWidth="1"/>
    <col min="7" max="7" width="10.7109375" style="44" customWidth="1"/>
    <col min="8" max="8" width="10.7109375" style="18" hidden="1" customWidth="1"/>
    <col min="9" max="9" width="10.7109375" style="44" customWidth="1"/>
    <col min="10" max="10" width="10.7109375" style="45" customWidth="1"/>
    <col min="11" max="16384" width="9.140625" style="5" customWidth="1"/>
  </cols>
  <sheetData>
    <row r="1" spans="1:10" ht="29.25" thickTop="1">
      <c r="A1" s="90" t="s">
        <v>257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9.5" thickBot="1">
      <c r="A2" s="93" t="s">
        <v>258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9" customFormat="1" ht="16.5" thickTop="1">
      <c r="A3" s="6"/>
      <c r="B3" s="7"/>
      <c r="C3" s="96" t="s">
        <v>0</v>
      </c>
      <c r="D3" s="97"/>
      <c r="E3" s="98"/>
      <c r="F3" s="8"/>
      <c r="G3" s="99" t="s">
        <v>1</v>
      </c>
      <c r="H3" s="100"/>
      <c r="I3" s="101"/>
      <c r="J3" s="102" t="s">
        <v>2</v>
      </c>
    </row>
    <row r="4" spans="1:10" s="12" customFormat="1" ht="15.75">
      <c r="A4" s="10"/>
      <c r="B4" s="11"/>
      <c r="C4" s="81" t="s">
        <v>3</v>
      </c>
      <c r="D4" s="82" t="s">
        <v>4</v>
      </c>
      <c r="E4" s="83" t="s">
        <v>5</v>
      </c>
      <c r="F4" s="84"/>
      <c r="G4" s="85" t="s">
        <v>6</v>
      </c>
      <c r="H4" s="86"/>
      <c r="I4" s="87" t="s">
        <v>7</v>
      </c>
      <c r="J4" s="103"/>
    </row>
    <row r="5" spans="1:10" s="22" customFormat="1" ht="15.75">
      <c r="A5" s="13" t="s">
        <v>8</v>
      </c>
      <c r="B5" s="11" t="s">
        <v>9</v>
      </c>
      <c r="C5" s="14">
        <v>23</v>
      </c>
      <c r="D5" s="15" t="s">
        <v>10</v>
      </c>
      <c r="E5" s="16">
        <f>IF(AND(D5="m",C5&lt;35),0,IF(AND(D5="Ž",C5&lt;35),10,VLOOKUP(CONCATENATE(D5,C5),'[1]hendikep'!A:B,2,FALSE)))</f>
        <v>0</v>
      </c>
      <c r="F5" s="17">
        <f aca="true" t="shared" si="0" ref="F5:F53">100-E5</f>
        <v>100</v>
      </c>
      <c r="G5" s="18">
        <v>0.031655092592592596</v>
      </c>
      <c r="H5" s="19">
        <v>0.024305555555555556</v>
      </c>
      <c r="I5" s="20">
        <f aca="true" t="shared" si="1" ref="I5:I53">G5*F5/100</f>
        <v>0.031655092592592596</v>
      </c>
      <c r="J5" s="21">
        <f aca="true" t="shared" si="2" ref="J5:J53">H5/I5*100</f>
        <v>76.78244972577696</v>
      </c>
    </row>
    <row r="6" spans="1:10" s="22" customFormat="1" ht="15.75">
      <c r="A6" s="23" t="s">
        <v>11</v>
      </c>
      <c r="B6" s="24" t="s">
        <v>199</v>
      </c>
      <c r="C6" s="25">
        <v>37</v>
      </c>
      <c r="D6" s="26" t="s">
        <v>10</v>
      </c>
      <c r="E6" s="27">
        <f>IF(AND(D6="m",C6&lt;35),0,IF(AND(D6="Ž",C6&lt;35),10,VLOOKUP(CONCATENATE(D6,C6),'[1]hendikep'!A:B,2,FALSE)))</f>
        <v>3.94</v>
      </c>
      <c r="F6" s="17">
        <f t="shared" si="0"/>
        <v>96.06</v>
      </c>
      <c r="G6" s="28">
        <v>0.03167824074074074</v>
      </c>
      <c r="H6" s="19">
        <v>0.024305555555555556</v>
      </c>
      <c r="I6" s="29">
        <f t="shared" si="1"/>
        <v>0.03043011805555556</v>
      </c>
      <c r="J6" s="30">
        <f t="shared" si="2"/>
        <v>79.87335281178163</v>
      </c>
    </row>
    <row r="7" spans="1:10" s="22" customFormat="1" ht="15.75">
      <c r="A7" s="23" t="s">
        <v>12</v>
      </c>
      <c r="B7" s="24" t="s">
        <v>200</v>
      </c>
      <c r="C7" s="25">
        <v>25</v>
      </c>
      <c r="D7" s="26" t="s">
        <v>10</v>
      </c>
      <c r="E7" s="27">
        <f>IF(AND(D7="m",C7&lt;35),0,IF(AND(D7="Ž",C7&lt;35),10,VLOOKUP(CONCATENATE(D7,C7),'[1]hendikep'!A:B,2,FALSE)))</f>
        <v>0</v>
      </c>
      <c r="F7" s="17">
        <f t="shared" si="0"/>
        <v>100</v>
      </c>
      <c r="G7" s="28">
        <v>0.03225694444444444</v>
      </c>
      <c r="H7" s="19">
        <v>0.024305555555555556</v>
      </c>
      <c r="I7" s="29">
        <f t="shared" si="1"/>
        <v>0.03225694444444444</v>
      </c>
      <c r="J7" s="30">
        <f t="shared" si="2"/>
        <v>75.34983853606029</v>
      </c>
    </row>
    <row r="8" spans="1:10" s="22" customFormat="1" ht="15.75">
      <c r="A8" s="23" t="s">
        <v>13</v>
      </c>
      <c r="B8" s="24" t="s">
        <v>201</v>
      </c>
      <c r="C8" s="25">
        <v>43</v>
      </c>
      <c r="D8" s="26" t="s">
        <v>10</v>
      </c>
      <c r="E8" s="27">
        <f>IF(AND(D8="m",C8&lt;35),0,IF(AND(D8="Ž",C8&lt;35),10,VLOOKUP(CONCATENATE(D8,C8),'[1]hendikep'!A:B,2,FALSE)))</f>
        <v>7.51</v>
      </c>
      <c r="F8" s="17">
        <f t="shared" si="0"/>
        <v>92.49</v>
      </c>
      <c r="G8" s="28">
        <v>0.032870370370370376</v>
      </c>
      <c r="H8" s="19">
        <v>0.024305555555555556</v>
      </c>
      <c r="I8" s="29">
        <f t="shared" si="1"/>
        <v>0.03040180555555556</v>
      </c>
      <c r="J8" s="30">
        <f t="shared" si="2"/>
        <v>79.94773702219806</v>
      </c>
    </row>
    <row r="9" spans="1:10" s="22" customFormat="1" ht="15.75">
      <c r="A9" s="23" t="s">
        <v>14</v>
      </c>
      <c r="B9" s="24" t="s">
        <v>17</v>
      </c>
      <c r="C9" s="25">
        <v>32</v>
      </c>
      <c r="D9" s="26" t="s">
        <v>18</v>
      </c>
      <c r="E9" s="27">
        <f>IF(AND(D9="m",C9&lt;35),0,IF(AND(D9="Ž",C9&lt;35),10,VLOOKUP(CONCATENATE(D9,C9),'[1]hendikep'!A:B,2,FALSE)))</f>
        <v>10</v>
      </c>
      <c r="F9" s="17">
        <f t="shared" si="0"/>
        <v>90</v>
      </c>
      <c r="G9" s="28">
        <v>0.033414351851851855</v>
      </c>
      <c r="H9" s="19">
        <v>0.024305555555555556</v>
      </c>
      <c r="I9" s="29">
        <f t="shared" si="1"/>
        <v>0.03007291666666667</v>
      </c>
      <c r="J9" s="30">
        <f t="shared" si="2"/>
        <v>80.8220759727514</v>
      </c>
    </row>
    <row r="10" spans="1:10" s="22" customFormat="1" ht="15.75">
      <c r="A10" s="23" t="s">
        <v>15</v>
      </c>
      <c r="B10" s="24" t="s">
        <v>22</v>
      </c>
      <c r="C10" s="25">
        <v>55</v>
      </c>
      <c r="D10" s="26" t="s">
        <v>10</v>
      </c>
      <c r="E10" s="27">
        <f>IF(AND(D10="m",C10&lt;35),0,IF(AND(D10="Ž",C10&lt;35),10,VLOOKUP(CONCATENATE(D10,C10),'[1]hendikep'!A:B,2,FALSE)))</f>
        <v>15.59</v>
      </c>
      <c r="F10" s="17">
        <f t="shared" si="0"/>
        <v>84.41</v>
      </c>
      <c r="G10" s="28">
        <v>0.03459490740740741</v>
      </c>
      <c r="H10" s="19">
        <v>0.024305555555555556</v>
      </c>
      <c r="I10" s="29">
        <f t="shared" si="1"/>
        <v>0.029201561342592594</v>
      </c>
      <c r="J10" s="30">
        <f t="shared" si="2"/>
        <v>83.23375339559033</v>
      </c>
    </row>
    <row r="11" spans="1:10" s="22" customFormat="1" ht="15.75">
      <c r="A11" s="23" t="s">
        <v>16</v>
      </c>
      <c r="B11" s="24" t="s">
        <v>202</v>
      </c>
      <c r="C11" s="25">
        <v>35</v>
      </c>
      <c r="D11" s="26" t="s">
        <v>10</v>
      </c>
      <c r="E11" s="27">
        <f>IF(AND(D11="m",C11&lt;35),0,IF(AND(D11="Ž",C11&lt;35),10,VLOOKUP(CONCATENATE(D11,C11),'[1]hendikep'!A:B,2,FALSE)))</f>
        <v>2.7900000000000063</v>
      </c>
      <c r="F11" s="17">
        <f t="shared" si="0"/>
        <v>97.21</v>
      </c>
      <c r="G11" s="28">
        <v>0.034756944444444444</v>
      </c>
      <c r="H11" s="19">
        <v>0.024305555555555556</v>
      </c>
      <c r="I11" s="29">
        <f t="shared" si="1"/>
        <v>0.033787225694444444</v>
      </c>
      <c r="J11" s="30">
        <f t="shared" si="2"/>
        <v>71.93711545115721</v>
      </c>
    </row>
    <row r="12" spans="1:10" s="22" customFormat="1" ht="15.75">
      <c r="A12" s="23" t="s">
        <v>19</v>
      </c>
      <c r="B12" s="24" t="s">
        <v>203</v>
      </c>
      <c r="C12" s="25">
        <v>34</v>
      </c>
      <c r="D12" s="26" t="s">
        <v>10</v>
      </c>
      <c r="E12" s="27">
        <f>IF(AND(D12="m",C12&lt;35),0,IF(AND(D12="Ž",C12&lt;35),10,VLOOKUP(CONCATENATE(D12,C12),'[1]hendikep'!A:B,2,FALSE)))</f>
        <v>0</v>
      </c>
      <c r="F12" s="17">
        <f t="shared" si="0"/>
        <v>100</v>
      </c>
      <c r="G12" s="28">
        <v>0.034942129629629635</v>
      </c>
      <c r="H12" s="19">
        <v>0.024305555555555556</v>
      </c>
      <c r="I12" s="29">
        <f t="shared" si="1"/>
        <v>0.034942129629629635</v>
      </c>
      <c r="J12" s="30">
        <f t="shared" si="2"/>
        <v>69.55945677376614</v>
      </c>
    </row>
    <row r="13" spans="1:10" s="22" customFormat="1" ht="15.75">
      <c r="A13" s="23" t="s">
        <v>20</v>
      </c>
      <c r="B13" s="24" t="s">
        <v>204</v>
      </c>
      <c r="C13" s="25">
        <v>29</v>
      </c>
      <c r="D13" s="26" t="s">
        <v>18</v>
      </c>
      <c r="E13" s="27">
        <f>IF(AND(D13="m",C13&lt;35),0,IF(AND(D13="Ž",C13&lt;35),10,VLOOKUP(CONCATENATE(D13,C13),'[1]hendikep'!A:B,2,FALSE)))</f>
        <v>10</v>
      </c>
      <c r="F13" s="17">
        <f t="shared" si="0"/>
        <v>90</v>
      </c>
      <c r="G13" s="28">
        <v>0.036550925925925924</v>
      </c>
      <c r="H13" s="19">
        <v>0.024305555555555556</v>
      </c>
      <c r="I13" s="29">
        <f t="shared" si="1"/>
        <v>0.03289583333333333</v>
      </c>
      <c r="J13" s="30">
        <f t="shared" si="2"/>
        <v>73.88642600802196</v>
      </c>
    </row>
    <row r="14" spans="1:10" s="22" customFormat="1" ht="15.75">
      <c r="A14" s="23" t="s">
        <v>21</v>
      </c>
      <c r="B14" s="24" t="s">
        <v>205</v>
      </c>
      <c r="C14" s="25">
        <v>60</v>
      </c>
      <c r="D14" s="26" t="s">
        <v>10</v>
      </c>
      <c r="E14" s="27">
        <f>IF(AND(D14="m",C14&lt;35),0,IF(AND(D14="Ž",C14&lt;35),10,VLOOKUP(CONCATENATE(D14,C14),'[1]hendikep'!A:B,2,FALSE)))</f>
        <v>19.62</v>
      </c>
      <c r="F14" s="17">
        <f t="shared" si="0"/>
        <v>80.38</v>
      </c>
      <c r="G14" s="28">
        <v>0.03688657407407408</v>
      </c>
      <c r="H14" s="19">
        <v>0.024305555555555556</v>
      </c>
      <c r="I14" s="29">
        <f t="shared" si="1"/>
        <v>0.029649428240740742</v>
      </c>
      <c r="J14" s="30">
        <f t="shared" si="2"/>
        <v>81.9764730645218</v>
      </c>
    </row>
    <row r="15" spans="1:10" s="22" customFormat="1" ht="15.75">
      <c r="A15" s="23" t="s">
        <v>23</v>
      </c>
      <c r="B15" s="24" t="s">
        <v>206</v>
      </c>
      <c r="C15" s="25">
        <v>39</v>
      </c>
      <c r="D15" s="26" t="s">
        <v>10</v>
      </c>
      <c r="E15" s="27">
        <f>IF(AND(D15="m",C15&lt;35),0,IF(AND(D15="Ž",C15&lt;35),10,VLOOKUP(CONCATENATE(D15,C15),'[1]hendikep'!A:B,2,FALSE)))</f>
        <v>5.11</v>
      </c>
      <c r="F15" s="17">
        <f t="shared" si="0"/>
        <v>94.89</v>
      </c>
      <c r="G15" s="28">
        <v>0.03706018518518519</v>
      </c>
      <c r="H15" s="19">
        <v>0.024305555555555556</v>
      </c>
      <c r="I15" s="29">
        <f t="shared" si="1"/>
        <v>0.03516640972222222</v>
      </c>
      <c r="J15" s="30">
        <f t="shared" si="2"/>
        <v>69.1158288478806</v>
      </c>
    </row>
    <row r="16" spans="1:10" s="22" customFormat="1" ht="15.75">
      <c r="A16" s="23" t="s">
        <v>24</v>
      </c>
      <c r="B16" s="24" t="s">
        <v>43</v>
      </c>
      <c r="C16" s="25">
        <v>58</v>
      </c>
      <c r="D16" s="26" t="s">
        <v>10</v>
      </c>
      <c r="E16" s="27">
        <f>IF(AND(D16="m",C16&lt;35),0,IF(AND(D16="Ž",C16&lt;35),10,VLOOKUP(CONCATENATE(D16,C16),'[1]hendikep'!A:B,2,FALSE)))</f>
        <v>17.99</v>
      </c>
      <c r="F16" s="17">
        <f t="shared" si="0"/>
        <v>82.01</v>
      </c>
      <c r="G16" s="28">
        <v>0.03726851851851851</v>
      </c>
      <c r="H16" s="19">
        <v>0.024305555555555556</v>
      </c>
      <c r="I16" s="29">
        <f t="shared" si="1"/>
        <v>0.030563912037037032</v>
      </c>
      <c r="J16" s="30">
        <f t="shared" si="2"/>
        <v>79.52370601676361</v>
      </c>
    </row>
    <row r="17" spans="1:10" s="22" customFormat="1" ht="15.75">
      <c r="A17" s="23" t="s">
        <v>25</v>
      </c>
      <c r="B17" s="24" t="s">
        <v>207</v>
      </c>
      <c r="C17" s="25">
        <v>21</v>
      </c>
      <c r="D17" s="26" t="s">
        <v>10</v>
      </c>
      <c r="E17" s="27">
        <f>IF(AND(D17="m",C17&lt;35),0,IF(AND(D17="Ž",C17&lt;35),10,VLOOKUP(CONCATENATE(D17,C17),'[1]hendikep'!A:B,2,FALSE)))</f>
        <v>0</v>
      </c>
      <c r="F17" s="17">
        <f t="shared" si="0"/>
        <v>100</v>
      </c>
      <c r="G17" s="28">
        <v>0.03736111111111111</v>
      </c>
      <c r="H17" s="19">
        <v>0.024305555555555556</v>
      </c>
      <c r="I17" s="29">
        <f t="shared" si="1"/>
        <v>0.03736111111111111</v>
      </c>
      <c r="J17" s="30">
        <f t="shared" si="2"/>
        <v>65.0557620817844</v>
      </c>
    </row>
    <row r="18" spans="1:10" s="22" customFormat="1" ht="15.75">
      <c r="A18" s="23" t="s">
        <v>26</v>
      </c>
      <c r="B18" s="24" t="s">
        <v>208</v>
      </c>
      <c r="C18" s="25">
        <v>48</v>
      </c>
      <c r="D18" s="26" t="s">
        <v>10</v>
      </c>
      <c r="E18" s="27">
        <f>IF(AND(D18="m",C18&lt;35),0,IF(AND(D18="Ž",C18&lt;35),10,VLOOKUP(CONCATENATE(D18,C18),'[1]hendikep'!A:B,2,FALSE)))</f>
        <v>10.62</v>
      </c>
      <c r="F18" s="17">
        <f t="shared" si="0"/>
        <v>89.38</v>
      </c>
      <c r="G18" s="28">
        <v>0.03740740740740741</v>
      </c>
      <c r="H18" s="19">
        <v>0.024305555555555556</v>
      </c>
      <c r="I18" s="29">
        <f t="shared" si="1"/>
        <v>0.03343474074074074</v>
      </c>
      <c r="J18" s="30">
        <f t="shared" si="2"/>
        <v>72.6955107683514</v>
      </c>
    </row>
    <row r="19" spans="1:10" s="22" customFormat="1" ht="15.75">
      <c r="A19" s="23" t="s">
        <v>27</v>
      </c>
      <c r="B19" s="24" t="s">
        <v>209</v>
      </c>
      <c r="C19" s="25">
        <v>33</v>
      </c>
      <c r="D19" s="26" t="s">
        <v>10</v>
      </c>
      <c r="E19" s="27">
        <f>IF(AND(D19="m",C19&lt;35),0,IF(AND(D19="Ž",C19&lt;35),10,VLOOKUP(CONCATENATE(D19,C19),'[1]hendikep'!A:B,2,FALSE)))</f>
        <v>0</v>
      </c>
      <c r="F19" s="17">
        <f t="shared" si="0"/>
        <v>100</v>
      </c>
      <c r="G19" s="28">
        <v>0.037523148148148146</v>
      </c>
      <c r="H19" s="19">
        <v>0.024305555555555556</v>
      </c>
      <c r="I19" s="29">
        <f t="shared" si="1"/>
        <v>0.037523148148148146</v>
      </c>
      <c r="J19" s="30">
        <f t="shared" si="2"/>
        <v>64.77483035163479</v>
      </c>
    </row>
    <row r="20" spans="1:10" s="22" customFormat="1" ht="15.75">
      <c r="A20" s="23" t="s">
        <v>28</v>
      </c>
      <c r="B20" s="24" t="s">
        <v>77</v>
      </c>
      <c r="C20" s="25">
        <v>53</v>
      </c>
      <c r="D20" s="26" t="s">
        <v>10</v>
      </c>
      <c r="E20" s="27">
        <f>IF(AND(D20="m",C20&lt;35),0,IF(AND(D20="Ž",C20&lt;35),10,VLOOKUP(CONCATENATE(D20,C20),'[1]hendikep'!A:B,2,FALSE)))</f>
        <v>14.09</v>
      </c>
      <c r="F20" s="17">
        <f t="shared" si="0"/>
        <v>85.91</v>
      </c>
      <c r="G20" s="28">
        <v>0.037592592592592594</v>
      </c>
      <c r="H20" s="19">
        <v>0.024305555555555556</v>
      </c>
      <c r="I20" s="29">
        <f t="shared" si="1"/>
        <v>0.032295796296296295</v>
      </c>
      <c r="J20" s="30">
        <f t="shared" si="2"/>
        <v>75.25919265951939</v>
      </c>
    </row>
    <row r="21" spans="1:10" s="22" customFormat="1" ht="15.75">
      <c r="A21" s="23" t="s">
        <v>29</v>
      </c>
      <c r="B21" s="24" t="s">
        <v>210</v>
      </c>
      <c r="C21" s="25">
        <v>43</v>
      </c>
      <c r="D21" s="26" t="s">
        <v>10</v>
      </c>
      <c r="E21" s="27">
        <f>IF(AND(D21="m",C21&lt;35),0,IF(AND(D21="Ž",C21&lt;35),10,VLOOKUP(CONCATENATE(D21,C21),'[1]hendikep'!A:B,2,FALSE)))</f>
        <v>7.51</v>
      </c>
      <c r="F21" s="17">
        <f t="shared" si="0"/>
        <v>92.49</v>
      </c>
      <c r="G21" s="28">
        <v>0.03784722222222222</v>
      </c>
      <c r="H21" s="19">
        <v>0.024305555555555556</v>
      </c>
      <c r="I21" s="29">
        <f t="shared" si="1"/>
        <v>0.03500489583333333</v>
      </c>
      <c r="J21" s="30">
        <f t="shared" si="2"/>
        <v>69.43473184802525</v>
      </c>
    </row>
    <row r="22" spans="1:10" s="22" customFormat="1" ht="15.75">
      <c r="A22" s="23" t="s">
        <v>30</v>
      </c>
      <c r="B22" s="24" t="s">
        <v>211</v>
      </c>
      <c r="C22" s="25">
        <v>48</v>
      </c>
      <c r="D22" s="26" t="s">
        <v>10</v>
      </c>
      <c r="E22" s="27">
        <f>IF(AND(D22="m",C22&lt;35),0,IF(AND(D22="Ž",C22&lt;35),10,VLOOKUP(CONCATENATE(D22,C22),'[1]hendikep'!A:B,2,FALSE)))</f>
        <v>10.62</v>
      </c>
      <c r="F22" s="17">
        <f t="shared" si="0"/>
        <v>89.38</v>
      </c>
      <c r="G22" s="28">
        <v>0.037939814814814815</v>
      </c>
      <c r="H22" s="19">
        <v>0.024305555555555556</v>
      </c>
      <c r="I22" s="29">
        <f t="shared" si="1"/>
        <v>0.03391060648148148</v>
      </c>
      <c r="J22" s="30">
        <f t="shared" si="2"/>
        <v>71.67537852450022</v>
      </c>
    </row>
    <row r="23" spans="1:10" s="22" customFormat="1" ht="15.75">
      <c r="A23" s="23" t="s">
        <v>31</v>
      </c>
      <c r="B23" s="24" t="s">
        <v>212</v>
      </c>
      <c r="C23" s="25">
        <v>62</v>
      </c>
      <c r="D23" s="26" t="s">
        <v>10</v>
      </c>
      <c r="E23" s="27">
        <f>IF(AND(D23="m",C23&lt;35),0,IF(AND(D23="Ž",C23&lt;35),10,VLOOKUP(CONCATENATE(D23,C23),'[1]hendikep'!A:B,2,FALSE)))</f>
        <v>21.26</v>
      </c>
      <c r="F23" s="17">
        <f t="shared" si="0"/>
        <v>78.74</v>
      </c>
      <c r="G23" s="28">
        <v>0.03836805555555555</v>
      </c>
      <c r="H23" s="19">
        <v>0.024305555555555556</v>
      </c>
      <c r="I23" s="29">
        <f t="shared" si="1"/>
        <v>0.030211006944444438</v>
      </c>
      <c r="J23" s="30">
        <f t="shared" si="2"/>
        <v>80.45264959308201</v>
      </c>
    </row>
    <row r="24" spans="1:10" s="22" customFormat="1" ht="15.75">
      <c r="A24" s="23" t="s">
        <v>32</v>
      </c>
      <c r="B24" s="24" t="s">
        <v>213</v>
      </c>
      <c r="C24" s="25">
        <v>47</v>
      </c>
      <c r="D24" s="26" t="s">
        <v>10</v>
      </c>
      <c r="E24" s="27">
        <f>IF(AND(D24="m",C24&lt;35),0,IF(AND(D24="Ž",C24&lt;35),10,VLOOKUP(CONCATENATE(D24,C24),'[1]hendikep'!A:B,2,FALSE)))</f>
        <v>9.98</v>
      </c>
      <c r="F24" s="17">
        <f t="shared" si="0"/>
        <v>90.02</v>
      </c>
      <c r="G24" s="28">
        <v>0.03891203703703704</v>
      </c>
      <c r="H24" s="19">
        <v>0.024305555555555556</v>
      </c>
      <c r="I24" s="29">
        <f t="shared" si="1"/>
        <v>0.03502861574074074</v>
      </c>
      <c r="J24" s="30">
        <f t="shared" si="2"/>
        <v>69.38771356381773</v>
      </c>
    </row>
    <row r="25" spans="1:10" s="22" customFormat="1" ht="15.75">
      <c r="A25" s="23" t="s">
        <v>33</v>
      </c>
      <c r="B25" s="24" t="s">
        <v>214</v>
      </c>
      <c r="C25" s="25">
        <v>40</v>
      </c>
      <c r="D25" s="26" t="s">
        <v>10</v>
      </c>
      <c r="E25" s="27">
        <f>IF(AND(D25="m",C25&lt;35),0,IF(AND(D25="Ž",C25&lt;35),10,VLOOKUP(CONCATENATE(D25,C25),'[1]hendikep'!A:B,2,FALSE)))</f>
        <v>5.7</v>
      </c>
      <c r="F25" s="17">
        <f t="shared" si="0"/>
        <v>94.3</v>
      </c>
      <c r="G25" s="28">
        <v>0.0390625</v>
      </c>
      <c r="H25" s="19">
        <v>0.024305555555555556</v>
      </c>
      <c r="I25" s="29">
        <f t="shared" si="1"/>
        <v>0.0368359375</v>
      </c>
      <c r="J25" s="30">
        <f t="shared" si="2"/>
        <v>65.98326852833746</v>
      </c>
    </row>
    <row r="26" spans="1:10" s="22" customFormat="1" ht="15.75">
      <c r="A26" s="23" t="s">
        <v>35</v>
      </c>
      <c r="B26" s="24" t="s">
        <v>215</v>
      </c>
      <c r="C26" s="25">
        <v>52</v>
      </c>
      <c r="D26" s="26" t="s">
        <v>10</v>
      </c>
      <c r="E26" s="27">
        <f>IF(AND(D26="m",C26&lt;35),0,IF(AND(D26="Ž",C26&lt;35),10,VLOOKUP(CONCATENATE(D26,C26),'[1]hendikep'!A:B,2,FALSE)))</f>
        <v>13.36</v>
      </c>
      <c r="F26" s="17">
        <f t="shared" si="0"/>
        <v>86.64</v>
      </c>
      <c r="G26" s="28">
        <v>0.03944444444444444</v>
      </c>
      <c r="H26" s="19">
        <v>0.024305555555555556</v>
      </c>
      <c r="I26" s="29">
        <f t="shared" si="1"/>
        <v>0.034174666666666666</v>
      </c>
      <c r="J26" s="30">
        <f t="shared" si="2"/>
        <v>71.12155852938498</v>
      </c>
    </row>
    <row r="27" spans="1:10" s="22" customFormat="1" ht="15.75">
      <c r="A27" s="23" t="s">
        <v>36</v>
      </c>
      <c r="B27" s="24" t="s">
        <v>63</v>
      </c>
      <c r="C27" s="25">
        <v>30</v>
      </c>
      <c r="D27" s="26" t="s">
        <v>10</v>
      </c>
      <c r="E27" s="27">
        <f>IF(AND(D27="m",C27&lt;35),0,IF(AND(D27="Ž",C27&lt;35),10,VLOOKUP(CONCATENATE(D27,C27),'[1]hendikep'!A:B,2,FALSE)))</f>
        <v>0</v>
      </c>
      <c r="F27" s="17">
        <f t="shared" si="0"/>
        <v>100</v>
      </c>
      <c r="G27" s="28">
        <v>0.03986111111111111</v>
      </c>
      <c r="H27" s="19">
        <v>0.024305555555555556</v>
      </c>
      <c r="I27" s="29">
        <f t="shared" si="1"/>
        <v>0.03986111111111111</v>
      </c>
      <c r="J27" s="30">
        <f t="shared" si="2"/>
        <v>60.97560975609756</v>
      </c>
    </row>
    <row r="28" spans="1:10" s="22" customFormat="1" ht="15.75">
      <c r="A28" s="23" t="s">
        <v>38</v>
      </c>
      <c r="B28" s="24" t="s">
        <v>80</v>
      </c>
      <c r="C28" s="25">
        <v>32</v>
      </c>
      <c r="D28" s="26" t="s">
        <v>18</v>
      </c>
      <c r="E28" s="27">
        <f>IF(AND(D28="m",C28&lt;35),0,IF(AND(D28="Ž",C28&lt;35),10,VLOOKUP(CONCATENATE(D28,C28),'[1]hendikep'!A:B,2,FALSE)))</f>
        <v>10</v>
      </c>
      <c r="F28" s="17">
        <f t="shared" si="0"/>
        <v>90</v>
      </c>
      <c r="G28" s="28">
        <v>0.03996527777777777</v>
      </c>
      <c r="H28" s="19">
        <v>0.024305555555555556</v>
      </c>
      <c r="I28" s="29">
        <f t="shared" si="1"/>
        <v>0.035968749999999994</v>
      </c>
      <c r="J28" s="30">
        <f t="shared" si="2"/>
        <v>67.57409016314317</v>
      </c>
    </row>
    <row r="29" spans="1:10" s="22" customFormat="1" ht="15.75">
      <c r="A29" s="23" t="s">
        <v>39</v>
      </c>
      <c r="B29" s="24" t="s">
        <v>216</v>
      </c>
      <c r="C29" s="25">
        <v>40</v>
      </c>
      <c r="D29" s="26" t="s">
        <v>10</v>
      </c>
      <c r="E29" s="27">
        <f>IF(AND(D29="m",C29&lt;35),0,IF(AND(D29="Ž",C29&lt;35),10,VLOOKUP(CONCATENATE(D29,C29),'[1]hendikep'!A:B,2,FALSE)))</f>
        <v>5.7</v>
      </c>
      <c r="F29" s="17">
        <f t="shared" si="0"/>
        <v>94.3</v>
      </c>
      <c r="G29" s="28">
        <v>0.040046296296296295</v>
      </c>
      <c r="H29" s="19">
        <v>0.024305555555555556</v>
      </c>
      <c r="I29" s="29">
        <f t="shared" si="1"/>
        <v>0.037763657407407406</v>
      </c>
      <c r="J29" s="30">
        <f t="shared" si="2"/>
        <v>64.36229227836385</v>
      </c>
    </row>
    <row r="30" spans="1:10" s="22" customFormat="1" ht="15.75">
      <c r="A30" s="23" t="s">
        <v>40</v>
      </c>
      <c r="B30" s="24" t="s">
        <v>51</v>
      </c>
      <c r="C30" s="25">
        <v>43</v>
      </c>
      <c r="D30" s="26" t="s">
        <v>18</v>
      </c>
      <c r="E30" s="27">
        <f>IF(AND(D30="m",C30&lt;35),0,IF(AND(D30="Ž",C30&lt;35),10,VLOOKUP(CONCATENATE(D30,C30),'[1]hendikep'!A:B,2,FALSE)))</f>
        <v>18.26</v>
      </c>
      <c r="F30" s="17">
        <f t="shared" si="0"/>
        <v>81.74</v>
      </c>
      <c r="G30" s="28">
        <v>0.04113425925925926</v>
      </c>
      <c r="H30" s="19">
        <v>0.024305555555555556</v>
      </c>
      <c r="I30" s="29">
        <f t="shared" si="1"/>
        <v>0.033623143518518514</v>
      </c>
      <c r="J30" s="30">
        <f t="shared" si="2"/>
        <v>72.28817121804468</v>
      </c>
    </row>
    <row r="31" spans="1:10" s="22" customFormat="1" ht="15.75">
      <c r="A31" s="23" t="s">
        <v>41</v>
      </c>
      <c r="B31" s="24" t="s">
        <v>217</v>
      </c>
      <c r="C31" s="25">
        <v>32</v>
      </c>
      <c r="D31" s="26" t="s">
        <v>10</v>
      </c>
      <c r="E31" s="27">
        <f>IF(AND(D31="m",C31&lt;35),0,IF(AND(D31="Ž",C31&lt;35),10,VLOOKUP(CONCATENATE(D31,C31),'[1]hendikep'!A:B,2,FALSE)))</f>
        <v>0</v>
      </c>
      <c r="F31" s="17">
        <f t="shared" si="0"/>
        <v>100</v>
      </c>
      <c r="G31" s="28">
        <v>0.04138888888888889</v>
      </c>
      <c r="H31" s="19">
        <v>0.024305555555555556</v>
      </c>
      <c r="I31" s="29">
        <f t="shared" si="1"/>
        <v>0.04138888888888889</v>
      </c>
      <c r="J31" s="30">
        <f t="shared" si="2"/>
        <v>58.7248322147651</v>
      </c>
    </row>
    <row r="32" spans="1:10" s="22" customFormat="1" ht="15.75">
      <c r="A32" s="23" t="s">
        <v>42</v>
      </c>
      <c r="B32" s="24" t="s">
        <v>34</v>
      </c>
      <c r="C32" s="25">
        <v>36</v>
      </c>
      <c r="D32" s="26" t="s">
        <v>10</v>
      </c>
      <c r="E32" s="27">
        <f>IF(AND(D32="m",C32&lt;35),0,IF(AND(D32="Ž",C32&lt;35),10,VLOOKUP(CONCATENATE(D32,C32),'[1]hendikep'!A:B,2,FALSE)))</f>
        <v>3.36</v>
      </c>
      <c r="F32" s="17">
        <f t="shared" si="0"/>
        <v>96.64</v>
      </c>
      <c r="G32" s="28">
        <v>0.0415162037037037</v>
      </c>
      <c r="H32" s="19">
        <v>0.024305555555555556</v>
      </c>
      <c r="I32" s="29">
        <f t="shared" si="1"/>
        <v>0.04012125925925925</v>
      </c>
      <c r="J32" s="30">
        <f t="shared" si="2"/>
        <v>60.580241010123025</v>
      </c>
    </row>
    <row r="33" spans="1:10" s="22" customFormat="1" ht="15.75">
      <c r="A33" s="23" t="s">
        <v>44</v>
      </c>
      <c r="B33" s="24" t="s">
        <v>37</v>
      </c>
      <c r="C33" s="25">
        <v>59</v>
      </c>
      <c r="D33" s="26" t="s">
        <v>10</v>
      </c>
      <c r="E33" s="27">
        <f>IF(AND(D33="m",C33&lt;35),0,IF(AND(D33="Ž",C33&lt;35),10,VLOOKUP(CONCATENATE(D33,C33),'[1]hendikep'!A:B,2,FALSE)))</f>
        <v>18.8</v>
      </c>
      <c r="F33" s="17">
        <f t="shared" si="0"/>
        <v>81.2</v>
      </c>
      <c r="G33" s="28">
        <v>0.04197916666666667</v>
      </c>
      <c r="H33" s="19">
        <v>0.024305555555555556</v>
      </c>
      <c r="I33" s="29">
        <f t="shared" si="1"/>
        <v>0.03408708333333334</v>
      </c>
      <c r="J33" s="30">
        <f t="shared" si="2"/>
        <v>71.30429822309688</v>
      </c>
    </row>
    <row r="34" spans="1:10" s="22" customFormat="1" ht="15.75">
      <c r="A34" s="23" t="s">
        <v>45</v>
      </c>
      <c r="B34" s="24" t="s">
        <v>67</v>
      </c>
      <c r="C34" s="25">
        <v>50</v>
      </c>
      <c r="D34" s="26" t="s">
        <v>10</v>
      </c>
      <c r="E34" s="27">
        <f>IF(AND(D34="m",C34&lt;35),0,IF(AND(D34="Ž",C34&lt;35),10,VLOOKUP(CONCATENATE(D34,C34),'[1]hendikep'!A:B,2,FALSE)))</f>
        <v>11.96</v>
      </c>
      <c r="F34" s="17">
        <f t="shared" si="0"/>
        <v>88.03999999999999</v>
      </c>
      <c r="G34" s="28">
        <v>0.04293981481481481</v>
      </c>
      <c r="H34" s="19">
        <v>0.024305555555555556</v>
      </c>
      <c r="I34" s="29">
        <f t="shared" si="1"/>
        <v>0.03780421296296296</v>
      </c>
      <c r="J34" s="30">
        <f t="shared" si="2"/>
        <v>64.29324578021996</v>
      </c>
    </row>
    <row r="35" spans="1:10" s="22" customFormat="1" ht="15.75">
      <c r="A35" s="23" t="s">
        <v>46</v>
      </c>
      <c r="B35" s="24" t="s">
        <v>218</v>
      </c>
      <c r="C35" s="25">
        <v>34</v>
      </c>
      <c r="D35" s="26" t="s">
        <v>10</v>
      </c>
      <c r="E35" s="27">
        <f>IF(AND(D35="m",C35&lt;35),0,IF(AND(D35="Ž",C35&lt;35),10,VLOOKUP(CONCATENATE(D35,C35),'[1]hendikep'!A:B,2,FALSE)))</f>
        <v>0</v>
      </c>
      <c r="F35" s="17">
        <f t="shared" si="0"/>
        <v>100</v>
      </c>
      <c r="G35" s="28">
        <v>0.04346064814814815</v>
      </c>
      <c r="H35" s="19">
        <v>0.024305555555555556</v>
      </c>
      <c r="I35" s="29">
        <f t="shared" si="1"/>
        <v>0.04346064814814815</v>
      </c>
      <c r="J35" s="30">
        <f t="shared" si="2"/>
        <v>55.9254327563249</v>
      </c>
    </row>
    <row r="36" spans="1:12" s="31" customFormat="1" ht="15.75">
      <c r="A36" s="23" t="s">
        <v>48</v>
      </c>
      <c r="B36" s="24" t="s">
        <v>219</v>
      </c>
      <c r="C36" s="25">
        <v>37</v>
      </c>
      <c r="D36" s="26" t="s">
        <v>10</v>
      </c>
      <c r="E36" s="27">
        <f>IF(AND(D36="m",C36&lt;35),0,IF(AND(D36="Ž",C36&lt;35),10,VLOOKUP(CONCATENATE(D36,C36),'[1]hendikep'!A:B,2,FALSE)))</f>
        <v>3.94</v>
      </c>
      <c r="F36" s="17">
        <f t="shared" si="0"/>
        <v>96.06</v>
      </c>
      <c r="G36" s="28">
        <v>0.043541666666666666</v>
      </c>
      <c r="H36" s="19">
        <v>0.024305555555555556</v>
      </c>
      <c r="I36" s="29">
        <f t="shared" si="1"/>
        <v>0.041826125000000006</v>
      </c>
      <c r="J36" s="30">
        <f t="shared" si="2"/>
        <v>58.11094275540838</v>
      </c>
      <c r="L36" s="22"/>
    </row>
    <row r="37" spans="1:10" s="22" customFormat="1" ht="15.75">
      <c r="A37" s="23" t="s">
        <v>49</v>
      </c>
      <c r="B37" s="24" t="s">
        <v>57</v>
      </c>
      <c r="C37" s="25">
        <v>37</v>
      </c>
      <c r="D37" s="26" t="s">
        <v>10</v>
      </c>
      <c r="E37" s="27">
        <f>IF(AND(D37="m",C37&lt;35),0,IF(AND(D37="Ž",C37&lt;35),10,VLOOKUP(CONCATENATE(D37,C37),'[1]hendikep'!A:B,2,FALSE)))</f>
        <v>3.94</v>
      </c>
      <c r="F37" s="17">
        <f t="shared" si="0"/>
        <v>96.06</v>
      </c>
      <c r="G37" s="28">
        <v>0.04362268518518519</v>
      </c>
      <c r="H37" s="19">
        <v>0.024305555555555556</v>
      </c>
      <c r="I37" s="29">
        <f t="shared" si="1"/>
        <v>0.041903951388888895</v>
      </c>
      <c r="J37" s="30">
        <f t="shared" si="2"/>
        <v>58.003015825377105</v>
      </c>
    </row>
    <row r="38" spans="1:10" s="22" customFormat="1" ht="15.75">
      <c r="A38" s="23" t="s">
        <v>50</v>
      </c>
      <c r="B38" s="24" t="s">
        <v>220</v>
      </c>
      <c r="C38" s="25">
        <v>24</v>
      </c>
      <c r="D38" s="26" t="s">
        <v>10</v>
      </c>
      <c r="E38" s="27">
        <f>IF(AND(D38="m",C38&lt;35),0,IF(AND(D38="Ž",C38&lt;35),10,VLOOKUP(CONCATENATE(D38,C38),'[1]hendikep'!A:B,2,FALSE)))</f>
        <v>0</v>
      </c>
      <c r="F38" s="17">
        <f t="shared" si="0"/>
        <v>100</v>
      </c>
      <c r="G38" s="28">
        <v>0.04387731481481482</v>
      </c>
      <c r="H38" s="19">
        <v>0.024305555555555556</v>
      </c>
      <c r="I38" s="29">
        <f t="shared" si="1"/>
        <v>0.04387731481481482</v>
      </c>
      <c r="J38" s="30">
        <f t="shared" si="2"/>
        <v>55.39435505143761</v>
      </c>
    </row>
    <row r="39" spans="1:10" s="22" customFormat="1" ht="15.75">
      <c r="A39" s="23" t="s">
        <v>52</v>
      </c>
      <c r="B39" s="24" t="s">
        <v>55</v>
      </c>
      <c r="C39" s="25">
        <v>72</v>
      </c>
      <c r="D39" s="26" t="s">
        <v>10</v>
      </c>
      <c r="E39" s="27">
        <f>IF(AND(D39="m",C39&lt;35),0,IF(AND(D39="Ž",C39&lt;35),10,VLOOKUP(CONCATENATE(D39,C39),'[1]hendikep'!A:B,2,FALSE)))</f>
        <v>29.81</v>
      </c>
      <c r="F39" s="17">
        <f t="shared" si="0"/>
        <v>70.19</v>
      </c>
      <c r="G39" s="28">
        <v>0.04398148148148148</v>
      </c>
      <c r="H39" s="19">
        <v>0.024305555555555556</v>
      </c>
      <c r="I39" s="29">
        <f t="shared" si="1"/>
        <v>0.03087060185185185</v>
      </c>
      <c r="J39" s="30">
        <f t="shared" si="2"/>
        <v>78.73366276497627</v>
      </c>
    </row>
    <row r="40" spans="1:10" s="22" customFormat="1" ht="15.75">
      <c r="A40" s="23" t="s">
        <v>53</v>
      </c>
      <c r="B40" s="24" t="s">
        <v>221</v>
      </c>
      <c r="C40" s="25">
        <v>35</v>
      </c>
      <c r="D40" s="26" t="s">
        <v>18</v>
      </c>
      <c r="E40" s="27">
        <f>IF(AND(D40="m",C40&lt;35),0,IF(AND(D40="Ž",C40&lt;35),10,VLOOKUP(CONCATENATE(D40,C40),'[1]hendikep'!A:B,2,FALSE)))</f>
        <v>13.04</v>
      </c>
      <c r="F40" s="17">
        <f t="shared" si="0"/>
        <v>86.96000000000001</v>
      </c>
      <c r="G40" s="28">
        <v>0.044062500000000004</v>
      </c>
      <c r="H40" s="19">
        <v>0.024305555555555556</v>
      </c>
      <c r="I40" s="29">
        <f t="shared" si="1"/>
        <v>0.038316750000000004</v>
      </c>
      <c r="J40" s="30">
        <f t="shared" si="2"/>
        <v>63.433238872178755</v>
      </c>
    </row>
    <row r="41" spans="1:10" s="22" customFormat="1" ht="15.75">
      <c r="A41" s="23" t="s">
        <v>54</v>
      </c>
      <c r="B41" s="24" t="s">
        <v>222</v>
      </c>
      <c r="C41" s="25">
        <v>36</v>
      </c>
      <c r="D41" s="26" t="s">
        <v>10</v>
      </c>
      <c r="E41" s="27">
        <f>IF(AND(D41="m",C41&lt;35),0,IF(AND(D41="Ž",C41&lt;35),10,VLOOKUP(CONCATENATE(D41,C41),'[1]hendikep'!A:B,2,FALSE)))</f>
        <v>3.36</v>
      </c>
      <c r="F41" s="17">
        <f t="shared" si="0"/>
        <v>96.64</v>
      </c>
      <c r="G41" s="28">
        <v>0.04407407407407407</v>
      </c>
      <c r="H41" s="19">
        <v>0.024305555555555556</v>
      </c>
      <c r="I41" s="29">
        <f t="shared" si="1"/>
        <v>0.042593185185185185</v>
      </c>
      <c r="J41" s="30">
        <f t="shared" si="2"/>
        <v>57.0644234514998</v>
      </c>
    </row>
    <row r="42" spans="1:10" s="22" customFormat="1" ht="15.75">
      <c r="A42" s="23" t="s">
        <v>56</v>
      </c>
      <c r="B42" s="24" t="s">
        <v>60</v>
      </c>
      <c r="C42" s="25">
        <v>57</v>
      </c>
      <c r="D42" s="26" t="s">
        <v>10</v>
      </c>
      <c r="E42" s="27">
        <f>IF(AND(D42="m",C42&lt;35),0,IF(AND(D42="Ž",C42&lt;35),10,VLOOKUP(CONCATENATE(D42,C42),'[1]hendikep'!A:B,2,FALSE)))</f>
        <v>17.18</v>
      </c>
      <c r="F42" s="17">
        <f t="shared" si="0"/>
        <v>82.82</v>
      </c>
      <c r="G42" s="28">
        <v>0.04472222222222222</v>
      </c>
      <c r="H42" s="19">
        <v>0.024305555555555556</v>
      </c>
      <c r="I42" s="29">
        <f t="shared" si="1"/>
        <v>0.03703894444444444</v>
      </c>
      <c r="J42" s="30">
        <f t="shared" si="2"/>
        <v>65.62162048654497</v>
      </c>
    </row>
    <row r="43" spans="1:10" s="22" customFormat="1" ht="15.75">
      <c r="A43" s="23" t="s">
        <v>58</v>
      </c>
      <c r="B43" s="24" t="s">
        <v>223</v>
      </c>
      <c r="C43" s="25">
        <v>50</v>
      </c>
      <c r="D43" s="26" t="s">
        <v>10</v>
      </c>
      <c r="E43" s="27">
        <f>IF(AND(D43="m",C43&lt;35),0,IF(AND(D43="Ž",C43&lt;35),10,VLOOKUP(CONCATENATE(D43,C43),'[1]hendikep'!A:B,2,FALSE)))</f>
        <v>11.96</v>
      </c>
      <c r="F43" s="17">
        <f t="shared" si="0"/>
        <v>88.03999999999999</v>
      </c>
      <c r="G43" s="28">
        <v>0.0449074074074074</v>
      </c>
      <c r="H43" s="19">
        <v>0.024305555555555556</v>
      </c>
      <c r="I43" s="29">
        <f t="shared" si="1"/>
        <v>0.03953648148148147</v>
      </c>
      <c r="J43" s="30">
        <f t="shared" si="2"/>
        <v>61.47627367129282</v>
      </c>
    </row>
    <row r="44" spans="1:10" s="22" customFormat="1" ht="15.75">
      <c r="A44" s="23" t="s">
        <v>59</v>
      </c>
      <c r="B44" s="24" t="s">
        <v>84</v>
      </c>
      <c r="C44" s="25">
        <v>52</v>
      </c>
      <c r="D44" s="26" t="s">
        <v>10</v>
      </c>
      <c r="E44" s="27">
        <f>IF(AND(D44="m",C44&lt;35),0,IF(AND(D44="Ž",C44&lt;35),10,VLOOKUP(CONCATENATE(D44,C44),'[1]hendikep'!A:B,2,FALSE)))</f>
        <v>13.36</v>
      </c>
      <c r="F44" s="17">
        <f t="shared" si="0"/>
        <v>86.64</v>
      </c>
      <c r="G44" s="28">
        <v>0.04563657407407407</v>
      </c>
      <c r="H44" s="19">
        <v>0.024305555555555556</v>
      </c>
      <c r="I44" s="29">
        <f t="shared" si="1"/>
        <v>0.03953952777777778</v>
      </c>
      <c r="J44" s="30">
        <f t="shared" si="2"/>
        <v>61.47153727317881</v>
      </c>
    </row>
    <row r="45" spans="1:12" s="31" customFormat="1" ht="15.75">
      <c r="A45" s="23" t="s">
        <v>61</v>
      </c>
      <c r="B45" s="24" t="s">
        <v>224</v>
      </c>
      <c r="C45" s="25">
        <v>50</v>
      </c>
      <c r="D45" s="26" t="s">
        <v>10</v>
      </c>
      <c r="E45" s="27">
        <f>IF(AND(D45="m",C45&lt;35),0,IF(AND(D45="Ž",C45&lt;35),10,VLOOKUP(CONCATENATE(D45,C45),'[1]hendikep'!A:B,2,FALSE)))</f>
        <v>11.96</v>
      </c>
      <c r="F45" s="17">
        <f t="shared" si="0"/>
        <v>88.03999999999999</v>
      </c>
      <c r="G45" s="28">
        <v>0.046331018518518514</v>
      </c>
      <c r="H45" s="19">
        <v>0.024305555555555556</v>
      </c>
      <c r="I45" s="29">
        <f t="shared" si="1"/>
        <v>0.04078982870370369</v>
      </c>
      <c r="J45" s="30">
        <f t="shared" si="2"/>
        <v>59.5872949899116</v>
      </c>
      <c r="L45" s="22"/>
    </row>
    <row r="46" spans="1:12" s="31" customFormat="1" ht="15.75">
      <c r="A46" s="23" t="s">
        <v>62</v>
      </c>
      <c r="B46" s="24" t="s">
        <v>225</v>
      </c>
      <c r="C46" s="25">
        <v>25</v>
      </c>
      <c r="D46" s="26" t="s">
        <v>18</v>
      </c>
      <c r="E46" s="27">
        <f>IF(AND(D46="m",C46&lt;35),0,IF(AND(D46="Ž",C46&lt;35),10,VLOOKUP(CONCATENATE(D46,C46),'[1]hendikep'!A:B,2,FALSE)))</f>
        <v>10</v>
      </c>
      <c r="F46" s="17">
        <f t="shared" si="0"/>
        <v>90</v>
      </c>
      <c r="G46" s="28">
        <v>0.04760416666666667</v>
      </c>
      <c r="H46" s="19">
        <v>0.024305555555555556</v>
      </c>
      <c r="I46" s="29">
        <f>G46*F46/100</f>
        <v>0.04284375000000001</v>
      </c>
      <c r="J46" s="30">
        <f>H46/I46*100</f>
        <v>56.73069130399545</v>
      </c>
      <c r="L46" s="22"/>
    </row>
    <row r="47" spans="1:10" s="22" customFormat="1" ht="15.75">
      <c r="A47" s="23" t="s">
        <v>64</v>
      </c>
      <c r="B47" s="24" t="s">
        <v>226</v>
      </c>
      <c r="C47" s="25">
        <v>25</v>
      </c>
      <c r="D47" s="26" t="s">
        <v>10</v>
      </c>
      <c r="E47" s="27">
        <f>IF(AND(D47="m",C47&lt;35),0,IF(AND(D47="Ž",C47&lt;35),10,VLOOKUP(CONCATENATE(D47,C47),'[1]hendikep'!A:B,2,FALSE)))</f>
        <v>0</v>
      </c>
      <c r="F47" s="17">
        <f t="shared" si="0"/>
        <v>100</v>
      </c>
      <c r="G47" s="28">
        <v>0.047974537037037045</v>
      </c>
      <c r="H47" s="19">
        <v>0.024305555555555556</v>
      </c>
      <c r="I47" s="29">
        <f t="shared" si="1"/>
        <v>0.047974537037037045</v>
      </c>
      <c r="J47" s="30">
        <f t="shared" si="2"/>
        <v>50.663449939686366</v>
      </c>
    </row>
    <row r="48" spans="1:10" s="22" customFormat="1" ht="15.75">
      <c r="A48" s="23" t="s">
        <v>65</v>
      </c>
      <c r="B48" s="24" t="s">
        <v>227</v>
      </c>
      <c r="C48" s="25">
        <v>45</v>
      </c>
      <c r="D48" s="26" t="s">
        <v>10</v>
      </c>
      <c r="E48" s="27">
        <f>IF(AND(D48="m",C48&lt;35),0,IF(AND(D48="Ž",C48&lt;35),10,VLOOKUP(CONCATENATE(D48,C48),'[1]hendikep'!A:B,2,FALSE)))</f>
        <v>8.75</v>
      </c>
      <c r="F48" s="17">
        <f t="shared" si="0"/>
        <v>91.25</v>
      </c>
      <c r="G48" s="28">
        <v>0.04806712962962963</v>
      </c>
      <c r="H48" s="19">
        <v>0.024305555555555556</v>
      </c>
      <c r="I48" s="29">
        <f t="shared" si="1"/>
        <v>0.04386125578703704</v>
      </c>
      <c r="J48" s="30">
        <f t="shared" si="2"/>
        <v>55.414636720772904</v>
      </c>
    </row>
    <row r="49" spans="1:10" s="22" customFormat="1" ht="15.75">
      <c r="A49" s="23" t="s">
        <v>66</v>
      </c>
      <c r="B49" s="24" t="s">
        <v>228</v>
      </c>
      <c r="C49" s="25">
        <v>27</v>
      </c>
      <c r="D49" s="26" t="s">
        <v>18</v>
      </c>
      <c r="E49" s="27">
        <f>IF(AND(D49="m",C49&lt;35),0,IF(AND(D49="Ž",C49&lt;35),10,VLOOKUP(CONCATENATE(D49,C49),'[1]hendikep'!A:B,2,FALSE)))</f>
        <v>10</v>
      </c>
      <c r="F49" s="17">
        <f t="shared" si="0"/>
        <v>90</v>
      </c>
      <c r="G49" s="28">
        <v>0.051527777777777777</v>
      </c>
      <c r="H49" s="19">
        <v>0.024305555555555556</v>
      </c>
      <c r="I49" s="29">
        <f t="shared" si="1"/>
        <v>0.046375</v>
      </c>
      <c r="J49" s="30">
        <f t="shared" si="2"/>
        <v>52.41090146750524</v>
      </c>
    </row>
    <row r="50" spans="1:10" s="22" customFormat="1" ht="15.75">
      <c r="A50" s="23" t="s">
        <v>68</v>
      </c>
      <c r="B50" s="24" t="s">
        <v>229</v>
      </c>
      <c r="C50" s="25">
        <v>40</v>
      </c>
      <c r="D50" s="26" t="s">
        <v>10</v>
      </c>
      <c r="E50" s="27">
        <f>IF(AND(D50="m",C50&lt;35),0,IF(AND(D50="Ž",C50&lt;35),10,VLOOKUP(CONCATENATE(D50,C50),'[1]hendikep'!A:B,2,FALSE)))</f>
        <v>5.7</v>
      </c>
      <c r="F50" s="17">
        <f t="shared" si="0"/>
        <v>94.3</v>
      </c>
      <c r="G50" s="28">
        <v>0.05204861111111111</v>
      </c>
      <c r="H50" s="19">
        <v>0.024305555555555556</v>
      </c>
      <c r="I50" s="29">
        <f t="shared" si="1"/>
        <v>0.049081840277777775</v>
      </c>
      <c r="J50" s="30">
        <f t="shared" si="2"/>
        <v>49.52046503961284</v>
      </c>
    </row>
    <row r="51" spans="1:10" s="22" customFormat="1" ht="15.75">
      <c r="A51" s="23" t="s">
        <v>69</v>
      </c>
      <c r="B51" s="11" t="s">
        <v>73</v>
      </c>
      <c r="C51" s="14">
        <v>55</v>
      </c>
      <c r="D51" s="15" t="s">
        <v>18</v>
      </c>
      <c r="E51" s="16">
        <f>IF(AND(D51="m",C51&lt;35),0,IF(AND(D51="Ž",C51&lt;35),10,VLOOKUP(CONCATENATE(D51,C51),'[1]hendikep'!A:B,2,FALSE)))</f>
        <v>27.15</v>
      </c>
      <c r="F51" s="17">
        <f t="shared" si="0"/>
        <v>72.85</v>
      </c>
      <c r="G51" s="18">
        <v>0.052245370370370366</v>
      </c>
      <c r="H51" s="19">
        <v>0.024305555555555556</v>
      </c>
      <c r="I51" s="20">
        <f t="shared" si="1"/>
        <v>0.03806075231481481</v>
      </c>
      <c r="J51" s="21">
        <f t="shared" si="2"/>
        <v>63.859892611988215</v>
      </c>
    </row>
    <row r="52" spans="1:10" s="22" customFormat="1" ht="15.75">
      <c r="A52" s="23" t="s">
        <v>70</v>
      </c>
      <c r="B52" s="24" t="s">
        <v>72</v>
      </c>
      <c r="C52" s="25">
        <v>61</v>
      </c>
      <c r="D52" s="26" t="s">
        <v>10</v>
      </c>
      <c r="E52" s="27">
        <f>IF(AND(D52="m",C52&lt;35),0,IF(AND(D52="Ž",C52&lt;35),10,VLOOKUP(CONCATENATE(D52,C52),'[1]hendikep'!A:B,2,FALSE)))</f>
        <v>20.44</v>
      </c>
      <c r="F52" s="17">
        <f t="shared" si="0"/>
        <v>79.56</v>
      </c>
      <c r="G52" s="28">
        <v>0.05597222222222222</v>
      </c>
      <c r="H52" s="19">
        <v>0.024305555555555556</v>
      </c>
      <c r="I52" s="29">
        <f t="shared" si="1"/>
        <v>0.0445315</v>
      </c>
      <c r="J52" s="30">
        <f t="shared" si="2"/>
        <v>54.580590268810965</v>
      </c>
    </row>
    <row r="53" spans="1:10" s="22" customFormat="1" ht="16.5" thickBot="1">
      <c r="A53" s="32" t="s">
        <v>71</v>
      </c>
      <c r="B53" s="33" t="s">
        <v>47</v>
      </c>
      <c r="C53" s="34">
        <v>63</v>
      </c>
      <c r="D53" s="35" t="s">
        <v>10</v>
      </c>
      <c r="E53" s="36">
        <f>IF(AND(D53="m",C53&lt;35),0,IF(AND(D53="Ž",C53&lt;35),10,VLOOKUP(CONCATENATE(D53,C53),'[1]hendikep'!A:B,2,FALSE)))</f>
        <v>22.1</v>
      </c>
      <c r="F53" s="17">
        <f t="shared" si="0"/>
        <v>77.9</v>
      </c>
      <c r="G53" s="37">
        <v>0.05597222222222222</v>
      </c>
      <c r="H53" s="19">
        <v>0.024305555555555556</v>
      </c>
      <c r="I53" s="38">
        <f t="shared" si="1"/>
        <v>0.04360236111111111</v>
      </c>
      <c r="J53" s="39">
        <f t="shared" si="2"/>
        <v>55.74366831561747</v>
      </c>
    </row>
    <row r="54" ht="16.5" thickTop="1">
      <c r="L54" s="22"/>
    </row>
    <row r="55" spans="2:12" ht="16.5" thickBot="1">
      <c r="B55" s="46" t="s">
        <v>74</v>
      </c>
      <c r="L55" s="22"/>
    </row>
    <row r="56" spans="1:12" s="31" customFormat="1" ht="16.5" thickTop="1">
      <c r="A56" s="47" t="s">
        <v>8</v>
      </c>
      <c r="B56" s="48" t="s">
        <v>75</v>
      </c>
      <c r="C56" s="49">
        <v>48</v>
      </c>
      <c r="D56" s="50" t="s">
        <v>10</v>
      </c>
      <c r="E56" s="51">
        <f>IF(AND(D56="m",C56&lt;35),0,IF(AND(D56="Ž",C56&lt;35),10,VLOOKUP(CONCATENATE(D56,C56),'[1]hendikep'!A:B,2,FALSE)))</f>
        <v>10.62</v>
      </c>
      <c r="F56" s="52">
        <f aca="true" t="shared" si="3" ref="F56:F74">100-E56</f>
        <v>89.38</v>
      </c>
      <c r="G56" s="53">
        <v>0.029212962962962965</v>
      </c>
      <c r="H56" s="54">
        <v>0.020833333333333332</v>
      </c>
      <c r="I56" s="55">
        <f aca="true" t="shared" si="4" ref="I56:I74">G56*F56/100</f>
        <v>0.026110546296296295</v>
      </c>
      <c r="J56" s="56">
        <f aca="true" t="shared" si="5" ref="J56:J74">H56/I56*100</f>
        <v>79.78895997395689</v>
      </c>
      <c r="L56" s="22"/>
    </row>
    <row r="57" spans="1:10" s="22" customFormat="1" ht="15.75">
      <c r="A57" s="23" t="s">
        <v>11</v>
      </c>
      <c r="B57" s="57" t="s">
        <v>230</v>
      </c>
      <c r="C57" s="25">
        <v>39</v>
      </c>
      <c r="D57" s="26" t="s">
        <v>10</v>
      </c>
      <c r="E57" s="27">
        <f>IF(AND(D57="m",C57&lt;35),0,IF(AND(D57="Ž",C57&lt;35),10,VLOOKUP(CONCATENATE(D57,C57),'[1]hendikep'!A:B,2,FALSE)))</f>
        <v>5.11</v>
      </c>
      <c r="F57" s="17">
        <f t="shared" si="3"/>
        <v>94.89</v>
      </c>
      <c r="G57" s="28">
        <v>0.030162037037037032</v>
      </c>
      <c r="H57" s="19">
        <v>0.020833333333333332</v>
      </c>
      <c r="I57" s="29">
        <f t="shared" si="4"/>
        <v>0.02862075694444444</v>
      </c>
      <c r="J57" s="58">
        <f t="shared" si="5"/>
        <v>72.79099352184421</v>
      </c>
    </row>
    <row r="58" spans="1:12" s="31" customFormat="1" ht="15.75">
      <c r="A58" s="23" t="s">
        <v>12</v>
      </c>
      <c r="B58" s="57" t="s">
        <v>78</v>
      </c>
      <c r="C58" s="25">
        <v>58</v>
      </c>
      <c r="D58" s="26" t="s">
        <v>10</v>
      </c>
      <c r="E58" s="27">
        <f>IF(AND(D58="m",C58&lt;35),0,IF(AND(D58="Ž",C58&lt;35),10,VLOOKUP(CONCATENATE(D58,C58),'[1]hendikep'!A:B,2,FALSE)))</f>
        <v>17.99</v>
      </c>
      <c r="F58" s="17">
        <f t="shared" si="3"/>
        <v>82.01</v>
      </c>
      <c r="G58" s="28">
        <v>0.03260416666666667</v>
      </c>
      <c r="H58" s="19">
        <v>0.020833333333333332</v>
      </c>
      <c r="I58" s="29">
        <f t="shared" si="4"/>
        <v>0.02673867708333334</v>
      </c>
      <c r="J58" s="58">
        <f t="shared" si="5"/>
        <v>77.9146001442199</v>
      </c>
      <c r="L58" s="22"/>
    </row>
    <row r="59" spans="1:12" s="31" customFormat="1" ht="15.75">
      <c r="A59" s="23" t="s">
        <v>13</v>
      </c>
      <c r="B59" s="57" t="s">
        <v>76</v>
      </c>
      <c r="C59" s="25">
        <v>37</v>
      </c>
      <c r="D59" s="26" t="s">
        <v>10</v>
      </c>
      <c r="E59" s="27">
        <f>IF(AND(D59="m",C59&lt;35),0,IF(AND(D59="Ž",C59&lt;35),10,VLOOKUP(CONCATENATE(D59,C59),'[1]hendikep'!A:B,2,FALSE)))</f>
        <v>3.94</v>
      </c>
      <c r="F59" s="17">
        <f t="shared" si="3"/>
        <v>96.06</v>
      </c>
      <c r="G59" s="28">
        <v>0.03283564814814815</v>
      </c>
      <c r="H59" s="19">
        <v>0.020833333333333332</v>
      </c>
      <c r="I59" s="29">
        <f t="shared" si="4"/>
        <v>0.03154192361111111</v>
      </c>
      <c r="J59" s="58">
        <f t="shared" si="5"/>
        <v>66.04966009744085</v>
      </c>
      <c r="L59" s="22"/>
    </row>
    <row r="60" spans="1:12" s="31" customFormat="1" ht="15.75">
      <c r="A60" s="23" t="s">
        <v>14</v>
      </c>
      <c r="B60" s="57" t="s">
        <v>231</v>
      </c>
      <c r="C60" s="25">
        <v>55</v>
      </c>
      <c r="D60" s="26" t="s">
        <v>10</v>
      </c>
      <c r="E60" s="27">
        <f>IF(AND(D60="m",C60&lt;35),0,IF(AND(D60="Ž",C60&lt;35),10,VLOOKUP(CONCATENATE(D60,C60),'[1]hendikep'!A:B,2,FALSE)))</f>
        <v>15.59</v>
      </c>
      <c r="F60" s="17">
        <f t="shared" si="3"/>
        <v>84.41</v>
      </c>
      <c r="G60" s="28">
        <v>0.034756944444444444</v>
      </c>
      <c r="H60" s="19">
        <v>0.020833333333333332</v>
      </c>
      <c r="I60" s="29">
        <f t="shared" si="4"/>
        <v>0.029338336805555552</v>
      </c>
      <c r="J60" s="58">
        <f t="shared" si="5"/>
        <v>71.0106147850491</v>
      </c>
      <c r="L60" s="22"/>
    </row>
    <row r="61" spans="1:12" s="31" customFormat="1" ht="15.75">
      <c r="A61" s="23" t="s">
        <v>15</v>
      </c>
      <c r="B61" s="57" t="s">
        <v>79</v>
      </c>
      <c r="C61" s="25">
        <v>48</v>
      </c>
      <c r="D61" s="26" t="s">
        <v>10</v>
      </c>
      <c r="E61" s="27">
        <f>IF(AND(D61="m",C61&lt;35),0,IF(AND(D61="Ž",C61&lt;35),10,VLOOKUP(CONCATENATE(D61,C61),'[1]hendikep'!A:B,2,FALSE)))</f>
        <v>10.62</v>
      </c>
      <c r="F61" s="17">
        <f t="shared" si="3"/>
        <v>89.38</v>
      </c>
      <c r="G61" s="28">
        <v>0.035590277777777776</v>
      </c>
      <c r="H61" s="19">
        <v>0.020833333333333332</v>
      </c>
      <c r="I61" s="29">
        <f t="shared" si="4"/>
        <v>0.03181059027777777</v>
      </c>
      <c r="J61" s="58">
        <f t="shared" si="5"/>
        <v>65.4918162517942</v>
      </c>
      <c r="L61" s="22"/>
    </row>
    <row r="62" spans="1:12" s="31" customFormat="1" ht="15.75">
      <c r="A62" s="23" t="s">
        <v>19</v>
      </c>
      <c r="B62" s="57" t="s">
        <v>232</v>
      </c>
      <c r="C62" s="25">
        <v>32</v>
      </c>
      <c r="D62" s="26" t="s">
        <v>10</v>
      </c>
      <c r="E62" s="27">
        <f>IF(AND(D62="m",C62&lt;35),0,IF(AND(D62="Ž",C62&lt;35),10,VLOOKUP(CONCATENATE(D62,C62),'[1]hendikep'!A:B,2,FALSE)))</f>
        <v>0</v>
      </c>
      <c r="F62" s="17">
        <f t="shared" si="3"/>
        <v>100</v>
      </c>
      <c r="G62" s="28">
        <v>0.03640046296296296</v>
      </c>
      <c r="H62" s="19">
        <v>0.020833333333333332</v>
      </c>
      <c r="I62" s="29">
        <f t="shared" si="4"/>
        <v>0.03640046296296296</v>
      </c>
      <c r="J62" s="58">
        <f t="shared" si="5"/>
        <v>57.23370429252782</v>
      </c>
      <c r="L62" s="22"/>
    </row>
    <row r="63" spans="1:10" s="22" customFormat="1" ht="15.75">
      <c r="A63" s="23" t="s">
        <v>16</v>
      </c>
      <c r="B63" s="57" t="s">
        <v>81</v>
      </c>
      <c r="C63" s="25">
        <v>47</v>
      </c>
      <c r="D63" s="26" t="s">
        <v>18</v>
      </c>
      <c r="E63" s="27">
        <f>IF(AND(D63="m",C63&lt;35),0,IF(AND(D63="Ž",C63&lt;35),10,VLOOKUP(CONCATENATE(D63,C63),'[1]hendikep'!A:B,2,FALSE)))</f>
        <v>20.98</v>
      </c>
      <c r="F63" s="17">
        <f t="shared" si="3"/>
        <v>79.02</v>
      </c>
      <c r="G63" s="28">
        <v>0.03667824074074074</v>
      </c>
      <c r="H63" s="19">
        <v>0.020833333333333332</v>
      </c>
      <c r="I63" s="29">
        <f t="shared" si="4"/>
        <v>0.02898314583333333</v>
      </c>
      <c r="J63" s="58">
        <f t="shared" si="5"/>
        <v>71.8808560434908</v>
      </c>
    </row>
    <row r="64" spans="1:10" s="22" customFormat="1" ht="15.75">
      <c r="A64" s="23" t="s">
        <v>20</v>
      </c>
      <c r="B64" s="57" t="s">
        <v>233</v>
      </c>
      <c r="C64" s="25">
        <v>36</v>
      </c>
      <c r="D64" s="26" t="s">
        <v>18</v>
      </c>
      <c r="E64" s="27">
        <f>IF(AND(D64="m",C64&lt;35),0,IF(AND(D64="Ž",C64&lt;35),10,VLOOKUP(CONCATENATE(D64,C64),'[1]hendikep'!A:B,2,FALSE)))</f>
        <v>13.67</v>
      </c>
      <c r="F64" s="17">
        <f t="shared" si="3"/>
        <v>86.33</v>
      </c>
      <c r="G64" s="28">
        <v>0.03736111111111111</v>
      </c>
      <c r="H64" s="19">
        <v>0.020833333333333332</v>
      </c>
      <c r="I64" s="29">
        <f t="shared" si="4"/>
        <v>0.03225384722222222</v>
      </c>
      <c r="J64" s="58">
        <f t="shared" si="5"/>
        <v>64.59177781117411</v>
      </c>
    </row>
    <row r="65" spans="1:10" s="31" customFormat="1" ht="15.75">
      <c r="A65" s="23" t="s">
        <v>21</v>
      </c>
      <c r="B65" s="57" t="s">
        <v>234</v>
      </c>
      <c r="C65" s="25">
        <v>50</v>
      </c>
      <c r="D65" s="26" t="s">
        <v>10</v>
      </c>
      <c r="E65" s="27">
        <f>IF(AND(D65="m",C65&lt;35),0,IF(AND(D65="Ž",C65&lt;35),10,VLOOKUP(CONCATENATE(D65,C65),'[1]hendikep'!A:B,2,FALSE)))</f>
        <v>11.96</v>
      </c>
      <c r="F65" s="17">
        <f t="shared" si="3"/>
        <v>88.03999999999999</v>
      </c>
      <c r="G65" s="28">
        <v>0.037395833333333336</v>
      </c>
      <c r="H65" s="19">
        <v>0.020833333333333332</v>
      </c>
      <c r="I65" s="29">
        <f t="shared" si="4"/>
        <v>0.03292329166666667</v>
      </c>
      <c r="J65" s="58">
        <f t="shared" si="5"/>
        <v>63.27840346056932</v>
      </c>
    </row>
    <row r="66" spans="1:10" s="22" customFormat="1" ht="15.75">
      <c r="A66" s="23" t="s">
        <v>23</v>
      </c>
      <c r="B66" s="57" t="s">
        <v>235</v>
      </c>
      <c r="C66" s="25">
        <v>28</v>
      </c>
      <c r="D66" s="26" t="s">
        <v>18</v>
      </c>
      <c r="E66" s="27">
        <f>IF(AND(D66="m",C66&lt;35),0,IF(AND(D66="Ž",C66&lt;35),10,VLOOKUP(CONCATENATE(D66,C66),'[1]hendikep'!A:B,2,FALSE)))</f>
        <v>10</v>
      </c>
      <c r="F66" s="17">
        <f t="shared" si="3"/>
        <v>90</v>
      </c>
      <c r="G66" s="28">
        <v>0.037905092592592594</v>
      </c>
      <c r="H66" s="19">
        <v>0.020833333333333332</v>
      </c>
      <c r="I66" s="29">
        <f t="shared" si="4"/>
        <v>0.03411458333333334</v>
      </c>
      <c r="J66" s="58">
        <f t="shared" si="5"/>
        <v>61.068702290076324</v>
      </c>
    </row>
    <row r="67" spans="1:10" s="31" customFormat="1" ht="15.75">
      <c r="A67" s="23" t="s">
        <v>24</v>
      </c>
      <c r="B67" s="57" t="s">
        <v>83</v>
      </c>
      <c r="C67" s="25">
        <v>34</v>
      </c>
      <c r="D67" s="26" t="s">
        <v>18</v>
      </c>
      <c r="E67" s="27">
        <f>IF(AND(D67="m",C67&lt;35),0,IF(AND(D67="Ž",C67&lt;35),10,VLOOKUP(CONCATENATE(D67,C67),'[1]hendikep'!A:B,2,FALSE)))</f>
        <v>10</v>
      </c>
      <c r="F67" s="17">
        <f t="shared" si="3"/>
        <v>90</v>
      </c>
      <c r="G67" s="28">
        <v>0.03920138888888889</v>
      </c>
      <c r="H67" s="19">
        <v>0.020833333333333332</v>
      </c>
      <c r="I67" s="29">
        <f t="shared" si="4"/>
        <v>0.03528125</v>
      </c>
      <c r="J67" s="58">
        <f t="shared" si="5"/>
        <v>59.04930617065249</v>
      </c>
    </row>
    <row r="68" spans="1:10" s="31" customFormat="1" ht="15.75">
      <c r="A68" s="23" t="s">
        <v>25</v>
      </c>
      <c r="B68" s="57" t="s">
        <v>82</v>
      </c>
      <c r="C68" s="25">
        <v>52</v>
      </c>
      <c r="D68" s="26" t="s">
        <v>10</v>
      </c>
      <c r="E68" s="27">
        <f>IF(AND(D68="m",C68&lt;35),0,IF(AND(D68="Ž",C68&lt;35),10,VLOOKUP(CONCATENATE(D68,C68),'[1]hendikep'!A:B,2,FALSE)))</f>
        <v>13.36</v>
      </c>
      <c r="F68" s="17">
        <f t="shared" si="3"/>
        <v>86.64</v>
      </c>
      <c r="G68" s="28">
        <v>0.04</v>
      </c>
      <c r="H68" s="19">
        <v>0.020833333333333332</v>
      </c>
      <c r="I68" s="29">
        <f t="shared" si="4"/>
        <v>0.034656</v>
      </c>
      <c r="J68" s="58">
        <f t="shared" si="5"/>
        <v>60.114650661742075</v>
      </c>
    </row>
    <row r="69" spans="1:10" s="31" customFormat="1" ht="15.75">
      <c r="A69" s="23" t="s">
        <v>26</v>
      </c>
      <c r="B69" s="57" t="s">
        <v>85</v>
      </c>
      <c r="C69" s="25">
        <v>14</v>
      </c>
      <c r="D69" s="26" t="s">
        <v>10</v>
      </c>
      <c r="E69" s="27">
        <f>IF(AND(D69="m",C69&lt;35),0,IF(AND(D69="Ž",C69&lt;35),10,VLOOKUP(CONCATENATE(D69,C69),'[1]hendikep'!A:B,2,FALSE)))</f>
        <v>0</v>
      </c>
      <c r="F69" s="17">
        <f t="shared" si="3"/>
        <v>100</v>
      </c>
      <c r="G69" s="28">
        <v>0.040729166666666664</v>
      </c>
      <c r="H69" s="19">
        <v>0.020833333333333332</v>
      </c>
      <c r="I69" s="29">
        <f t="shared" si="4"/>
        <v>0.040729166666666664</v>
      </c>
      <c r="J69" s="58">
        <f t="shared" si="5"/>
        <v>51.150895140664964</v>
      </c>
    </row>
    <row r="70" spans="1:10" s="22" customFormat="1" ht="15.75">
      <c r="A70" s="23" t="s">
        <v>27</v>
      </c>
      <c r="B70" s="57" t="s">
        <v>236</v>
      </c>
      <c r="C70" s="25">
        <v>44</v>
      </c>
      <c r="D70" s="26" t="s">
        <v>10</v>
      </c>
      <c r="E70" s="27">
        <f>IF(AND(D70="m",C70&lt;35),0,IF(AND(D70="Ž",C70&lt;35),10,VLOOKUP(CONCATENATE(D70,C70),'[1]hendikep'!A:B,2,FALSE)))</f>
        <v>8.13</v>
      </c>
      <c r="F70" s="17">
        <f t="shared" si="3"/>
        <v>91.87</v>
      </c>
      <c r="G70" s="28">
        <v>0.040729166666666664</v>
      </c>
      <c r="H70" s="19">
        <v>0.020833333333333332</v>
      </c>
      <c r="I70" s="29">
        <f t="shared" si="4"/>
        <v>0.037417885416666664</v>
      </c>
      <c r="J70" s="58">
        <f t="shared" si="5"/>
        <v>55.67747375711871</v>
      </c>
    </row>
    <row r="71" spans="1:10" s="22" customFormat="1" ht="15.75">
      <c r="A71" s="23" t="s">
        <v>28</v>
      </c>
      <c r="B71" s="57" t="s">
        <v>237</v>
      </c>
      <c r="C71" s="25">
        <v>29</v>
      </c>
      <c r="D71" s="26" t="s">
        <v>18</v>
      </c>
      <c r="E71" s="27">
        <f>IF(AND(D71="m",C71&lt;35),0,IF(AND(D71="Ž",C71&lt;35),10,VLOOKUP(CONCATENATE(D71,C71),'[1]hendikep'!A:B,2,FALSE)))</f>
        <v>10</v>
      </c>
      <c r="F71" s="17">
        <f t="shared" si="3"/>
        <v>90</v>
      </c>
      <c r="G71" s="28">
        <v>0.0415162037037037</v>
      </c>
      <c r="H71" s="19">
        <v>0.020833333333333332</v>
      </c>
      <c r="I71" s="29">
        <f t="shared" si="4"/>
        <v>0.03736458333333333</v>
      </c>
      <c r="J71" s="58">
        <f t="shared" si="5"/>
        <v>55.756899916364645</v>
      </c>
    </row>
    <row r="72" spans="1:10" s="22" customFormat="1" ht="15.75">
      <c r="A72" s="23" t="s">
        <v>29</v>
      </c>
      <c r="B72" s="57" t="s">
        <v>238</v>
      </c>
      <c r="C72" s="25">
        <v>43</v>
      </c>
      <c r="D72" s="26" t="s">
        <v>18</v>
      </c>
      <c r="E72" s="27">
        <f>IF(AND(D72="m",C72&lt;35),0,IF(AND(D72="Ž",C72&lt;35),10,VLOOKUP(CONCATENATE(D72,C72),'[1]hendikep'!A:B,2,FALSE)))</f>
        <v>18.26</v>
      </c>
      <c r="F72" s="17">
        <f t="shared" si="3"/>
        <v>81.74</v>
      </c>
      <c r="G72" s="28">
        <v>0.04776620370370371</v>
      </c>
      <c r="H72" s="19">
        <v>0.020833333333333332</v>
      </c>
      <c r="I72" s="29">
        <f t="shared" si="4"/>
        <v>0.03904409490740741</v>
      </c>
      <c r="J72" s="58">
        <f t="shared" si="5"/>
        <v>53.35847426541537</v>
      </c>
    </row>
    <row r="73" spans="1:10" s="22" customFormat="1" ht="15.75">
      <c r="A73" s="23" t="s">
        <v>30</v>
      </c>
      <c r="B73" s="57" t="s">
        <v>239</v>
      </c>
      <c r="C73" s="25">
        <v>38</v>
      </c>
      <c r="D73" s="26" t="s">
        <v>18</v>
      </c>
      <c r="E73" s="27">
        <f>IF(AND(D73="m",C73&lt;35),0,IF(AND(D73="Ž",C73&lt;35),10,VLOOKUP(CONCATENATE(D73,C73),'[1]hendikep'!A:B,2,FALSE)))</f>
        <v>14.96</v>
      </c>
      <c r="F73" s="17">
        <f t="shared" si="3"/>
        <v>85.03999999999999</v>
      </c>
      <c r="G73" s="28">
        <v>0.06112268518518518</v>
      </c>
      <c r="H73" s="19">
        <v>0.020833333333333332</v>
      </c>
      <c r="I73" s="29">
        <f t="shared" si="4"/>
        <v>0.05197873148148147</v>
      </c>
      <c r="J73" s="58">
        <f t="shared" si="5"/>
        <v>40.08049588658324</v>
      </c>
    </row>
    <row r="74" spans="1:10" s="22" customFormat="1" ht="16.5" thickBot="1">
      <c r="A74" s="59" t="s">
        <v>31</v>
      </c>
      <c r="B74" s="60" t="s">
        <v>240</v>
      </c>
      <c r="C74" s="61">
        <v>39</v>
      </c>
      <c r="D74" s="62" t="s">
        <v>18</v>
      </c>
      <c r="E74" s="63">
        <f>IF(AND(D74="m",C74&lt;35),0,IF(AND(D74="Ž",C74&lt;35),10,VLOOKUP(CONCATENATE(D74,C74),'[1]hendikep'!A:B,2,FALSE)))</f>
        <v>15.61</v>
      </c>
      <c r="F74" s="64">
        <f t="shared" si="3"/>
        <v>84.39</v>
      </c>
      <c r="G74" s="65">
        <v>0.061134259259259256</v>
      </c>
      <c r="H74" s="66">
        <v>0.020833333333333332</v>
      </c>
      <c r="I74" s="67">
        <f t="shared" si="4"/>
        <v>0.05159120138888888</v>
      </c>
      <c r="J74" s="68">
        <f t="shared" si="5"/>
        <v>40.38156269378944</v>
      </c>
    </row>
    <row r="75" ht="17.25" thickBot="1" thickTop="1"/>
    <row r="76" spans="1:4" ht="15.75">
      <c r="A76" s="69"/>
      <c r="B76" s="70" t="s">
        <v>86</v>
      </c>
      <c r="C76" s="71"/>
      <c r="D76" s="5"/>
    </row>
    <row r="77" spans="1:4" ht="15.75">
      <c r="A77" s="72"/>
      <c r="B77" s="73" t="s">
        <v>241</v>
      </c>
      <c r="C77" s="74"/>
      <c r="D77" s="5"/>
    </row>
    <row r="78" spans="1:4" ht="16.5" thickBot="1">
      <c r="A78" s="75" t="s">
        <v>8</v>
      </c>
      <c r="B78" s="76" t="s">
        <v>242</v>
      </c>
      <c r="C78" s="77">
        <v>157.6</v>
      </c>
      <c r="D78" s="5"/>
    </row>
    <row r="79" spans="1:4" ht="15.75">
      <c r="A79" s="78" t="s">
        <v>11</v>
      </c>
      <c r="B79" s="79" t="s">
        <v>243</v>
      </c>
      <c r="C79" s="80">
        <v>153.86</v>
      </c>
      <c r="D79" s="5"/>
    </row>
    <row r="80" spans="1:4" ht="15.75">
      <c r="A80" s="78" t="s">
        <v>12</v>
      </c>
      <c r="B80" s="79" t="s">
        <v>244</v>
      </c>
      <c r="C80" s="80">
        <v>138.34</v>
      </c>
      <c r="D80" s="5"/>
    </row>
    <row r="81" spans="1:4" ht="15.75">
      <c r="A81" s="78" t="s">
        <v>13</v>
      </c>
      <c r="B81" s="79" t="s">
        <v>245</v>
      </c>
      <c r="C81" s="80">
        <v>135.36</v>
      </c>
      <c r="D81" s="5"/>
    </row>
    <row r="82" spans="1:4" ht="15.75">
      <c r="A82" s="78" t="s">
        <v>14</v>
      </c>
      <c r="B82" s="79" t="s">
        <v>246</v>
      </c>
      <c r="C82" s="80">
        <v>132.37</v>
      </c>
      <c r="D82" s="5"/>
    </row>
    <row r="83" spans="1:4" ht="15.75">
      <c r="A83" s="78" t="s">
        <v>15</v>
      </c>
      <c r="B83" s="79" t="s">
        <v>247</v>
      </c>
      <c r="C83" s="80">
        <v>131.94</v>
      </c>
      <c r="D83" s="5"/>
    </row>
    <row r="84" spans="1:4" ht="15.75">
      <c r="A84" s="78" t="s">
        <v>16</v>
      </c>
      <c r="B84" s="79" t="s">
        <v>248</v>
      </c>
      <c r="C84" s="80">
        <v>130.58</v>
      </c>
      <c r="D84" s="5"/>
    </row>
    <row r="85" spans="1:4" ht="15.75">
      <c r="A85" s="78" t="s">
        <v>19</v>
      </c>
      <c r="B85" s="79" t="s">
        <v>249</v>
      </c>
      <c r="C85" s="80">
        <v>130.06</v>
      </c>
      <c r="D85" s="5"/>
    </row>
    <row r="86" spans="1:4" ht="15.75">
      <c r="A86" s="78" t="s">
        <v>20</v>
      </c>
      <c r="B86" s="79" t="s">
        <v>250</v>
      </c>
      <c r="C86" s="80">
        <v>126.29</v>
      </c>
      <c r="D86" s="5"/>
    </row>
    <row r="87" spans="1:4" ht="15.75">
      <c r="A87" s="78" t="s">
        <v>21</v>
      </c>
      <c r="B87" s="79" t="s">
        <v>251</v>
      </c>
      <c r="C87" s="80">
        <v>116.34</v>
      </c>
      <c r="D87" s="5"/>
    </row>
    <row r="88" spans="1:4" ht="15.75">
      <c r="A88" s="78" t="s">
        <v>23</v>
      </c>
      <c r="B88" s="79" t="s">
        <v>252</v>
      </c>
      <c r="C88" s="80">
        <v>113.39</v>
      </c>
      <c r="D88" s="5"/>
    </row>
    <row r="89" spans="1:4" ht="15.75">
      <c r="A89" s="78" t="s">
        <v>24</v>
      </c>
      <c r="B89" s="79" t="s">
        <v>253</v>
      </c>
      <c r="C89" s="80">
        <v>113.38</v>
      </c>
      <c r="D89" s="5"/>
    </row>
    <row r="90" spans="1:3" ht="15.75">
      <c r="A90" s="78" t="s">
        <v>25</v>
      </c>
      <c r="B90" s="79" t="s">
        <v>254</v>
      </c>
      <c r="C90" s="80">
        <v>112.87</v>
      </c>
    </row>
    <row r="91" spans="1:3" ht="15.75">
      <c r="A91" s="78" t="s">
        <v>26</v>
      </c>
      <c r="B91" s="79" t="s">
        <v>255</v>
      </c>
      <c r="C91" s="80">
        <v>110.42</v>
      </c>
    </row>
    <row r="92" spans="1:3" ht="15.75">
      <c r="A92" s="78" t="s">
        <v>27</v>
      </c>
      <c r="B92" s="79" t="s">
        <v>256</v>
      </c>
      <c r="C92" s="80">
        <v>101.85</v>
      </c>
    </row>
  </sheetData>
  <sheetProtection/>
  <mergeCells count="5">
    <mergeCell ref="A1:J1"/>
    <mergeCell ref="A2:J2"/>
    <mergeCell ref="C3:E3"/>
    <mergeCell ref="G3:I3"/>
    <mergeCell ref="J3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1" customWidth="1"/>
    <col min="4" max="16384" width="9.140625" style="3" customWidth="1"/>
  </cols>
  <sheetData>
    <row r="1" spans="1:2" ht="15">
      <c r="A1" s="1" t="s">
        <v>87</v>
      </c>
      <c r="B1" s="2">
        <v>2.7900000000000063</v>
      </c>
    </row>
    <row r="2" spans="1:2" ht="15">
      <c r="A2" s="1" t="s">
        <v>88</v>
      </c>
      <c r="B2" s="2">
        <v>3.36</v>
      </c>
    </row>
    <row r="3" spans="1:2" ht="15">
      <c r="A3" s="1" t="s">
        <v>89</v>
      </c>
      <c r="B3" s="2">
        <v>3.94</v>
      </c>
    </row>
    <row r="4" spans="1:2" ht="15">
      <c r="A4" s="1" t="s">
        <v>90</v>
      </c>
      <c r="B4" s="2">
        <v>4.52</v>
      </c>
    </row>
    <row r="5" spans="1:2" ht="15">
      <c r="A5" s="1" t="s">
        <v>91</v>
      </c>
      <c r="B5" s="2">
        <v>5.11</v>
      </c>
    </row>
    <row r="6" spans="1:2" ht="15">
      <c r="A6" s="1" t="s">
        <v>92</v>
      </c>
      <c r="B6" s="2">
        <v>5.7</v>
      </c>
    </row>
    <row r="7" spans="1:2" ht="15">
      <c r="A7" s="1" t="s">
        <v>93</v>
      </c>
      <c r="B7" s="2">
        <v>6.3</v>
      </c>
    </row>
    <row r="8" spans="1:2" ht="15">
      <c r="A8" s="1" t="s">
        <v>94</v>
      </c>
      <c r="B8" s="2">
        <v>6.900000000000006</v>
      </c>
    </row>
    <row r="9" spans="1:2" ht="15">
      <c r="A9" s="1" t="s">
        <v>95</v>
      </c>
      <c r="B9" s="2">
        <v>7.51</v>
      </c>
    </row>
    <row r="10" spans="1:2" ht="15">
      <c r="A10" s="1" t="s">
        <v>96</v>
      </c>
      <c r="B10" s="2">
        <v>8.13</v>
      </c>
    </row>
    <row r="11" spans="1:2" ht="15">
      <c r="A11" s="1" t="s">
        <v>97</v>
      </c>
      <c r="B11" s="2">
        <v>8.75</v>
      </c>
    </row>
    <row r="12" spans="1:2" ht="15">
      <c r="A12" s="1" t="s">
        <v>98</v>
      </c>
      <c r="B12" s="2">
        <v>9.36</v>
      </c>
    </row>
    <row r="13" spans="1:2" ht="15">
      <c r="A13" s="1" t="s">
        <v>99</v>
      </c>
      <c r="B13" s="2">
        <v>9.98</v>
      </c>
    </row>
    <row r="14" spans="1:2" ht="15">
      <c r="A14" s="1" t="s">
        <v>100</v>
      </c>
      <c r="B14" s="2">
        <v>10.62</v>
      </c>
    </row>
    <row r="15" spans="1:2" ht="15">
      <c r="A15" s="1" t="s">
        <v>101</v>
      </c>
      <c r="B15" s="2">
        <v>11.28</v>
      </c>
    </row>
    <row r="16" spans="1:2" ht="15">
      <c r="A16" s="1" t="s">
        <v>102</v>
      </c>
      <c r="B16" s="2">
        <v>11.96</v>
      </c>
    </row>
    <row r="17" spans="1:2" ht="15">
      <c r="A17" s="1" t="s">
        <v>103</v>
      </c>
      <c r="B17" s="2">
        <v>12.65</v>
      </c>
    </row>
    <row r="18" spans="1:2" ht="15">
      <c r="A18" s="1" t="s">
        <v>104</v>
      </c>
      <c r="B18" s="2">
        <v>13.36</v>
      </c>
    </row>
    <row r="19" spans="1:2" ht="15">
      <c r="A19" s="1" t="s">
        <v>105</v>
      </c>
      <c r="B19" s="2">
        <v>14.09</v>
      </c>
    </row>
    <row r="20" spans="1:2" ht="15">
      <c r="A20" s="1" t="s">
        <v>106</v>
      </c>
      <c r="B20" s="2">
        <v>14.83</v>
      </c>
    </row>
    <row r="21" spans="1:2" ht="15">
      <c r="A21" s="1" t="s">
        <v>107</v>
      </c>
      <c r="B21" s="2">
        <v>15.59</v>
      </c>
    </row>
    <row r="22" spans="1:2" ht="15">
      <c r="A22" s="1" t="s">
        <v>108</v>
      </c>
      <c r="B22" s="2">
        <v>16.38</v>
      </c>
    </row>
    <row r="23" spans="1:2" ht="15">
      <c r="A23" s="1" t="s">
        <v>109</v>
      </c>
      <c r="B23" s="2">
        <v>17.18</v>
      </c>
    </row>
    <row r="24" spans="1:2" ht="15">
      <c r="A24" s="1" t="s">
        <v>110</v>
      </c>
      <c r="B24" s="2">
        <v>17.99</v>
      </c>
    </row>
    <row r="25" spans="1:2" ht="15">
      <c r="A25" s="1" t="s">
        <v>111</v>
      </c>
      <c r="B25" s="2">
        <v>18.8</v>
      </c>
    </row>
    <row r="26" spans="1:2" ht="15">
      <c r="A26" s="1" t="s">
        <v>112</v>
      </c>
      <c r="B26" s="2">
        <v>19.62</v>
      </c>
    </row>
    <row r="27" spans="1:2" ht="15">
      <c r="A27" s="1" t="s">
        <v>113</v>
      </c>
      <c r="B27" s="2">
        <v>20.44</v>
      </c>
    </row>
    <row r="28" spans="1:2" ht="15">
      <c r="A28" s="1" t="s">
        <v>114</v>
      </c>
      <c r="B28" s="2">
        <v>21.26</v>
      </c>
    </row>
    <row r="29" spans="1:2" ht="15">
      <c r="A29" s="1" t="s">
        <v>115</v>
      </c>
      <c r="B29" s="2">
        <v>22.1</v>
      </c>
    </row>
    <row r="30" spans="1:2" ht="15">
      <c r="A30" s="1" t="s">
        <v>116</v>
      </c>
      <c r="B30" s="2">
        <v>22.94</v>
      </c>
    </row>
    <row r="31" spans="1:2" ht="15">
      <c r="A31" s="1" t="s">
        <v>117</v>
      </c>
      <c r="B31" s="2">
        <v>23.78</v>
      </c>
    </row>
    <row r="32" spans="1:2" ht="15">
      <c r="A32" s="1" t="s">
        <v>118</v>
      </c>
      <c r="B32" s="2">
        <v>24.63</v>
      </c>
    </row>
    <row r="33" spans="1:2" ht="15">
      <c r="A33" s="1" t="s">
        <v>119</v>
      </c>
      <c r="B33" s="2">
        <v>25.49</v>
      </c>
    </row>
    <row r="34" spans="1:2" ht="15">
      <c r="A34" s="1" t="s">
        <v>120</v>
      </c>
      <c r="B34" s="2">
        <v>26.35</v>
      </c>
    </row>
    <row r="35" spans="1:2" ht="15">
      <c r="A35" s="1" t="s">
        <v>121</v>
      </c>
      <c r="B35" s="2">
        <v>27.21</v>
      </c>
    </row>
    <row r="36" spans="1:2" ht="15">
      <c r="A36" s="1" t="s">
        <v>122</v>
      </c>
      <c r="B36" s="2">
        <v>28.08</v>
      </c>
    </row>
    <row r="37" spans="1:2" ht="15">
      <c r="A37" s="1" t="s">
        <v>123</v>
      </c>
      <c r="B37" s="2">
        <v>28.94</v>
      </c>
    </row>
    <row r="38" spans="1:2" ht="15">
      <c r="A38" s="1" t="s">
        <v>124</v>
      </c>
      <c r="B38" s="2">
        <v>29.81</v>
      </c>
    </row>
    <row r="39" spans="1:2" ht="15">
      <c r="A39" s="1" t="s">
        <v>125</v>
      </c>
      <c r="B39" s="2">
        <v>30.68</v>
      </c>
    </row>
    <row r="40" spans="1:2" ht="15">
      <c r="A40" s="1" t="s">
        <v>126</v>
      </c>
      <c r="B40" s="2">
        <v>31.56</v>
      </c>
    </row>
    <row r="41" spans="1:2" ht="15">
      <c r="A41" s="1" t="s">
        <v>127</v>
      </c>
      <c r="B41" s="2">
        <v>32.43</v>
      </c>
    </row>
    <row r="42" spans="1:2" ht="15">
      <c r="A42" s="1" t="s">
        <v>128</v>
      </c>
      <c r="B42" s="2">
        <v>33.3</v>
      </c>
    </row>
    <row r="43" spans="1:2" ht="15">
      <c r="A43" s="1" t="s">
        <v>129</v>
      </c>
      <c r="B43" s="2">
        <v>34.18</v>
      </c>
    </row>
    <row r="44" spans="1:2" ht="15">
      <c r="A44" s="1" t="s">
        <v>130</v>
      </c>
      <c r="B44" s="2">
        <v>35.05</v>
      </c>
    </row>
    <row r="45" spans="1:2" ht="15">
      <c r="A45" s="1" t="s">
        <v>131</v>
      </c>
      <c r="B45" s="2">
        <v>35.94</v>
      </c>
    </row>
    <row r="46" spans="1:2" ht="15">
      <c r="A46" s="1" t="s">
        <v>132</v>
      </c>
      <c r="B46" s="2">
        <v>36.62</v>
      </c>
    </row>
    <row r="47" spans="1:2" ht="15">
      <c r="A47" s="1" t="s">
        <v>133</v>
      </c>
      <c r="B47" s="4"/>
    </row>
    <row r="48" spans="1:2" ht="15">
      <c r="A48" s="1" t="s">
        <v>134</v>
      </c>
      <c r="B48" s="4"/>
    </row>
    <row r="49" spans="1:2" ht="15">
      <c r="A49" s="1" t="s">
        <v>135</v>
      </c>
      <c r="B49" s="4"/>
    </row>
    <row r="50" spans="1:2" ht="15">
      <c r="A50" s="1" t="s">
        <v>136</v>
      </c>
      <c r="B50" s="4"/>
    </row>
    <row r="51" spans="1:2" ht="15">
      <c r="A51" s="1" t="s">
        <v>137</v>
      </c>
      <c r="B51" s="2">
        <v>41.26</v>
      </c>
    </row>
    <row r="52" spans="1:2" ht="15">
      <c r="A52" s="1" t="s">
        <v>138</v>
      </c>
      <c r="B52" s="4"/>
    </row>
    <row r="53" spans="1:2" ht="15">
      <c r="A53" s="1" t="s">
        <v>139</v>
      </c>
      <c r="B53" s="4"/>
    </row>
    <row r="54" spans="1:2" ht="15">
      <c r="A54" s="1" t="s">
        <v>140</v>
      </c>
      <c r="B54" s="4"/>
    </row>
    <row r="55" spans="1:2" ht="15">
      <c r="A55" s="1" t="s">
        <v>141</v>
      </c>
      <c r="B55" s="4"/>
    </row>
    <row r="56" spans="1:2" ht="15">
      <c r="A56" s="1" t="s">
        <v>142</v>
      </c>
      <c r="B56" s="2">
        <v>45.73</v>
      </c>
    </row>
    <row r="57" spans="1:2" ht="15">
      <c r="A57" s="1" t="s">
        <v>143</v>
      </c>
      <c r="B57" s="2">
        <v>13.04</v>
      </c>
    </row>
    <row r="58" spans="1:2" ht="15">
      <c r="A58" s="1" t="s">
        <v>144</v>
      </c>
      <c r="B58" s="2">
        <v>13.67</v>
      </c>
    </row>
    <row r="59" spans="1:2" ht="15">
      <c r="A59" s="1" t="s">
        <v>145</v>
      </c>
      <c r="B59" s="2">
        <v>14.32</v>
      </c>
    </row>
    <row r="60" spans="1:2" ht="15">
      <c r="A60" s="1" t="s">
        <v>146</v>
      </c>
      <c r="B60" s="2">
        <v>14.96</v>
      </c>
    </row>
    <row r="61" spans="1:2" ht="15">
      <c r="A61" s="1" t="s">
        <v>147</v>
      </c>
      <c r="B61" s="2">
        <v>15.61</v>
      </c>
    </row>
    <row r="62" spans="1:2" ht="15">
      <c r="A62" s="1" t="s">
        <v>148</v>
      </c>
      <c r="B62" s="2">
        <v>16.27</v>
      </c>
    </row>
    <row r="63" spans="1:2" ht="15">
      <c r="A63" s="1" t="s">
        <v>149</v>
      </c>
      <c r="B63" s="2">
        <v>16.93</v>
      </c>
    </row>
    <row r="64" spans="1:2" ht="15">
      <c r="A64" s="1" t="s">
        <v>150</v>
      </c>
      <c r="B64" s="2">
        <v>17.59</v>
      </c>
    </row>
    <row r="65" spans="1:2" ht="15">
      <c r="A65" s="1" t="s">
        <v>151</v>
      </c>
      <c r="B65" s="2">
        <v>18.26</v>
      </c>
    </row>
    <row r="66" spans="1:2" ht="15">
      <c r="A66" s="1" t="s">
        <v>152</v>
      </c>
      <c r="B66" s="2">
        <v>18.94</v>
      </c>
    </row>
    <row r="67" spans="1:2" ht="15">
      <c r="A67" s="1" t="s">
        <v>153</v>
      </c>
      <c r="B67" s="2">
        <v>19.63</v>
      </c>
    </row>
    <row r="68" spans="1:2" ht="15">
      <c r="A68" s="1" t="s">
        <v>154</v>
      </c>
      <c r="B68" s="2">
        <v>20.3</v>
      </c>
    </row>
    <row r="69" spans="1:2" ht="15">
      <c r="A69" s="1" t="s">
        <v>155</v>
      </c>
      <c r="B69" s="2">
        <v>20.98</v>
      </c>
    </row>
    <row r="70" spans="1:2" ht="15">
      <c r="A70" s="1" t="s">
        <v>156</v>
      </c>
      <c r="B70" s="2">
        <v>21.69</v>
      </c>
    </row>
    <row r="71" spans="1:2" ht="15">
      <c r="A71" s="1" t="s">
        <v>157</v>
      </c>
      <c r="B71" s="2">
        <v>22.41</v>
      </c>
    </row>
    <row r="72" spans="1:2" ht="15">
      <c r="A72" s="1" t="s">
        <v>158</v>
      </c>
      <c r="B72" s="2">
        <v>23.16</v>
      </c>
    </row>
    <row r="73" spans="1:2" ht="15">
      <c r="A73" s="1" t="s">
        <v>159</v>
      </c>
      <c r="B73" s="2">
        <v>23.92</v>
      </c>
    </row>
    <row r="74" spans="1:2" ht="15">
      <c r="A74" s="1" t="s">
        <v>160</v>
      </c>
      <c r="B74" s="2">
        <v>24.7</v>
      </c>
    </row>
    <row r="75" spans="1:2" ht="15">
      <c r="A75" s="1" t="s">
        <v>161</v>
      </c>
      <c r="B75" s="2">
        <v>25.5</v>
      </c>
    </row>
    <row r="76" spans="1:2" ht="15">
      <c r="A76" s="1" t="s">
        <v>162</v>
      </c>
      <c r="B76" s="2">
        <v>26.31</v>
      </c>
    </row>
    <row r="77" spans="1:2" ht="15">
      <c r="A77" s="1" t="s">
        <v>163</v>
      </c>
      <c r="B77" s="2">
        <v>27.15</v>
      </c>
    </row>
    <row r="78" spans="1:2" ht="15">
      <c r="A78" s="1" t="s">
        <v>164</v>
      </c>
      <c r="B78" s="2">
        <v>28.02</v>
      </c>
    </row>
    <row r="79" spans="1:2" ht="15">
      <c r="A79" s="1" t="s">
        <v>165</v>
      </c>
      <c r="B79" s="2">
        <v>28.9</v>
      </c>
    </row>
    <row r="80" spans="1:2" ht="15">
      <c r="A80" s="1" t="s">
        <v>166</v>
      </c>
      <c r="B80" s="2">
        <v>29.79</v>
      </c>
    </row>
    <row r="81" spans="1:2" ht="15">
      <c r="A81" s="1" t="s">
        <v>167</v>
      </c>
      <c r="B81" s="2">
        <v>30.68</v>
      </c>
    </row>
    <row r="82" spans="1:2" ht="15">
      <c r="A82" s="1" t="s">
        <v>168</v>
      </c>
      <c r="B82" s="2">
        <v>31.58</v>
      </c>
    </row>
    <row r="83" spans="1:2" ht="15">
      <c r="A83" s="1" t="s">
        <v>169</v>
      </c>
      <c r="B83" s="2">
        <v>32.48</v>
      </c>
    </row>
    <row r="84" spans="1:2" ht="15">
      <c r="A84" s="1" t="s">
        <v>170</v>
      </c>
      <c r="B84" s="2">
        <v>33.39</v>
      </c>
    </row>
    <row r="85" spans="1:2" ht="15">
      <c r="A85" s="1" t="s">
        <v>171</v>
      </c>
      <c r="B85" s="2">
        <v>34.31</v>
      </c>
    </row>
    <row r="86" spans="1:2" ht="15">
      <c r="A86" s="1" t="s">
        <v>172</v>
      </c>
      <c r="B86" s="2">
        <v>35.23</v>
      </c>
    </row>
    <row r="87" spans="1:2" ht="15">
      <c r="A87" s="1" t="s">
        <v>173</v>
      </c>
      <c r="B87" s="2">
        <v>36.16</v>
      </c>
    </row>
    <row r="88" spans="1:2" ht="15">
      <c r="A88" s="1" t="s">
        <v>174</v>
      </c>
      <c r="B88" s="2">
        <v>37.1</v>
      </c>
    </row>
    <row r="89" spans="1:2" ht="15">
      <c r="A89" s="1" t="s">
        <v>175</v>
      </c>
      <c r="B89" s="2">
        <v>38.04</v>
      </c>
    </row>
    <row r="90" spans="1:2" ht="15">
      <c r="A90" s="1" t="s">
        <v>176</v>
      </c>
      <c r="B90" s="2">
        <v>38.99</v>
      </c>
    </row>
    <row r="91" spans="1:2" ht="15">
      <c r="A91" s="1" t="s">
        <v>177</v>
      </c>
      <c r="B91" s="2">
        <v>39.94</v>
      </c>
    </row>
    <row r="92" spans="1:2" ht="15">
      <c r="A92" s="1" t="s">
        <v>178</v>
      </c>
      <c r="B92" s="2">
        <v>40.89</v>
      </c>
    </row>
    <row r="93" spans="1:2" ht="15">
      <c r="A93" s="1" t="s">
        <v>179</v>
      </c>
      <c r="B93" s="2">
        <v>41.84</v>
      </c>
    </row>
    <row r="94" spans="1:2" ht="15">
      <c r="A94" s="1" t="s">
        <v>180</v>
      </c>
      <c r="B94" s="2">
        <v>42.79</v>
      </c>
    </row>
    <row r="95" spans="1:2" ht="15">
      <c r="A95" s="1" t="s">
        <v>181</v>
      </c>
      <c r="B95" s="2">
        <v>43.75</v>
      </c>
    </row>
    <row r="96" spans="1:2" ht="15">
      <c r="A96" s="1" t="s">
        <v>182</v>
      </c>
      <c r="B96" s="2">
        <v>44.75</v>
      </c>
    </row>
    <row r="97" spans="1:2" ht="15">
      <c r="A97" s="1" t="s">
        <v>183</v>
      </c>
      <c r="B97" s="2">
        <v>45.67</v>
      </c>
    </row>
    <row r="98" spans="1:2" ht="15">
      <c r="A98" s="1" t="s">
        <v>184</v>
      </c>
      <c r="B98" s="2">
        <v>46.63</v>
      </c>
    </row>
    <row r="99" spans="1:2" ht="15">
      <c r="A99" s="1" t="s">
        <v>185</v>
      </c>
      <c r="B99" s="2">
        <v>47.59</v>
      </c>
    </row>
    <row r="100" spans="1:2" ht="15">
      <c r="A100" s="1" t="s">
        <v>186</v>
      </c>
      <c r="B100" s="2">
        <v>48.86</v>
      </c>
    </row>
    <row r="101" spans="1:2" ht="15">
      <c r="A101" s="1" t="s">
        <v>187</v>
      </c>
      <c r="B101" s="2">
        <v>49.53</v>
      </c>
    </row>
    <row r="102" spans="1:2" ht="15">
      <c r="A102" s="1" t="s">
        <v>188</v>
      </c>
      <c r="B102" s="2">
        <v>50.5</v>
      </c>
    </row>
    <row r="103" spans="1:2" ht="15">
      <c r="A103" s="1" t="s">
        <v>189</v>
      </c>
      <c r="B103" s="4"/>
    </row>
    <row r="104" spans="1:2" ht="15">
      <c r="A104" s="1" t="s">
        <v>190</v>
      </c>
      <c r="B104" s="4"/>
    </row>
    <row r="105" spans="1:2" ht="15">
      <c r="A105" s="1" t="s">
        <v>191</v>
      </c>
      <c r="B105" s="4"/>
    </row>
    <row r="106" spans="1:2" ht="15">
      <c r="A106" s="1" t="s">
        <v>192</v>
      </c>
      <c r="B106" s="4"/>
    </row>
    <row r="107" spans="1:2" ht="15">
      <c r="A107" s="1" t="s">
        <v>193</v>
      </c>
      <c r="B107" s="2">
        <v>55.39</v>
      </c>
    </row>
    <row r="108" spans="1:2" ht="15">
      <c r="A108" s="1" t="s">
        <v>194</v>
      </c>
      <c r="B108" s="4"/>
    </row>
    <row r="109" spans="1:2" ht="15">
      <c r="A109" s="1" t="s">
        <v>195</v>
      </c>
      <c r="B109" s="4"/>
    </row>
    <row r="110" spans="1:2" ht="15">
      <c r="A110" s="1" t="s">
        <v>196</v>
      </c>
      <c r="B110" s="4"/>
    </row>
    <row r="111" spans="1:2" ht="15">
      <c r="A111" s="1" t="s">
        <v>197</v>
      </c>
      <c r="B111" s="4"/>
    </row>
    <row r="112" spans="1:2" ht="15">
      <c r="A112" s="1" t="s">
        <v>198</v>
      </c>
      <c r="B112" s="2">
        <v>60.3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N72" sqref="N72"/>
    </sheetView>
  </sheetViews>
  <sheetFormatPr defaultColWidth="9.140625" defaultRowHeight="15"/>
  <cols>
    <col min="1" max="1" width="3.7109375" style="40" customWidth="1"/>
    <col min="2" max="2" width="25.7109375" style="41" customWidth="1"/>
    <col min="3" max="5" width="6.7109375" style="42" customWidth="1"/>
    <col min="6" max="6" width="10.7109375" style="43" hidden="1" customWidth="1"/>
    <col min="7" max="7" width="10.7109375" style="44" customWidth="1"/>
    <col min="8" max="8" width="10.7109375" style="18" hidden="1" customWidth="1"/>
    <col min="9" max="9" width="10.7109375" style="44" customWidth="1"/>
    <col min="10" max="10" width="10.7109375" style="45" customWidth="1"/>
    <col min="11" max="16384" width="9.140625" style="5" customWidth="1"/>
  </cols>
  <sheetData>
    <row r="1" spans="1:10" ht="29.25" thickTop="1">
      <c r="A1" s="90" t="s">
        <v>257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9.5" thickBot="1">
      <c r="A2" s="93" t="s">
        <v>361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9" customFormat="1" ht="16.5" thickTop="1">
      <c r="A3" s="6"/>
      <c r="B3" s="7"/>
      <c r="C3" s="96" t="s">
        <v>0</v>
      </c>
      <c r="D3" s="97"/>
      <c r="E3" s="98"/>
      <c r="F3" s="8"/>
      <c r="G3" s="99" t="s">
        <v>1</v>
      </c>
      <c r="H3" s="100"/>
      <c r="I3" s="101"/>
      <c r="J3" s="102" t="s">
        <v>2</v>
      </c>
    </row>
    <row r="4" spans="1:10" s="12" customFormat="1" ht="15.75">
      <c r="A4" s="10"/>
      <c r="B4" s="11"/>
      <c r="C4" s="81" t="s">
        <v>3</v>
      </c>
      <c r="D4" s="82" t="s">
        <v>4</v>
      </c>
      <c r="E4" s="83" t="s">
        <v>5</v>
      </c>
      <c r="F4" s="84"/>
      <c r="G4" s="85" t="s">
        <v>6</v>
      </c>
      <c r="H4" s="86"/>
      <c r="I4" s="87" t="s">
        <v>7</v>
      </c>
      <c r="J4" s="103"/>
    </row>
    <row r="5" spans="1:10" s="22" customFormat="1" ht="15.75">
      <c r="A5" s="13" t="s">
        <v>8</v>
      </c>
      <c r="B5" s="11" t="s">
        <v>259</v>
      </c>
      <c r="C5" s="14">
        <v>39</v>
      </c>
      <c r="D5" s="15" t="s">
        <v>10</v>
      </c>
      <c r="E5" s="16">
        <f>IF(AND(D5="m",C5&lt;35),0,IF(AND(D5="Ž",C5&lt;35),10,VLOOKUP(CONCATENATE(D5,C5),'[1]hendikep'!A:B,2,FALSE)))</f>
        <v>5.11</v>
      </c>
      <c r="F5" s="17">
        <f aca="true" t="shared" si="0" ref="F5:F22">100-E5</f>
        <v>94.89</v>
      </c>
      <c r="G5" s="18">
        <v>0.031747685185185184</v>
      </c>
      <c r="H5" s="19">
        <v>0.024305555555555556</v>
      </c>
      <c r="I5" s="20">
        <f aca="true" t="shared" si="1" ref="I5:I22">G5*F5/100</f>
        <v>0.03012537847222222</v>
      </c>
      <c r="J5" s="21">
        <f aca="true" t="shared" si="2" ref="J5:J22">H5/I5*100</f>
        <v>80.68132846187156</v>
      </c>
    </row>
    <row r="6" spans="1:10" s="22" customFormat="1" ht="15.75">
      <c r="A6" s="23" t="s">
        <v>11</v>
      </c>
      <c r="B6" s="24" t="s">
        <v>199</v>
      </c>
      <c r="C6" s="25">
        <v>37</v>
      </c>
      <c r="D6" s="26" t="s">
        <v>10</v>
      </c>
      <c r="E6" s="27">
        <f>IF(AND(D6="m",C6&lt;35),0,IF(AND(D6="Ž",C6&lt;35),10,VLOOKUP(CONCATENATE(D6,C6),'[1]hendikep'!A:B,2,FALSE)))</f>
        <v>3.94</v>
      </c>
      <c r="F6" s="17">
        <f t="shared" si="0"/>
        <v>96.06</v>
      </c>
      <c r="G6" s="28">
        <v>0.03197916666666666</v>
      </c>
      <c r="H6" s="19">
        <v>0.024305555555555556</v>
      </c>
      <c r="I6" s="29">
        <f t="shared" si="1"/>
        <v>0.030719187499999995</v>
      </c>
      <c r="J6" s="30">
        <f t="shared" si="2"/>
        <v>79.12173964742902</v>
      </c>
    </row>
    <row r="7" spans="1:10" s="22" customFormat="1" ht="15.75">
      <c r="A7" s="23" t="s">
        <v>12</v>
      </c>
      <c r="B7" s="24" t="s">
        <v>9</v>
      </c>
      <c r="C7" s="25">
        <v>23</v>
      </c>
      <c r="D7" s="26" t="s">
        <v>10</v>
      </c>
      <c r="E7" s="27">
        <f>IF(AND(D7="m",C7&lt;35),0,IF(AND(D7="Ž",C7&lt;35),10,VLOOKUP(CONCATENATE(D7,C7),'[1]hendikep'!A:B,2,FALSE)))</f>
        <v>0</v>
      </c>
      <c r="F7" s="17">
        <f t="shared" si="0"/>
        <v>100</v>
      </c>
      <c r="G7" s="28">
        <v>0.0334375</v>
      </c>
      <c r="H7" s="19">
        <v>0.024305555555555556</v>
      </c>
      <c r="I7" s="29">
        <f t="shared" si="1"/>
        <v>0.0334375</v>
      </c>
      <c r="J7" s="30">
        <f t="shared" si="2"/>
        <v>72.68951194184838</v>
      </c>
    </row>
    <row r="8" spans="1:10" s="22" customFormat="1" ht="15.75">
      <c r="A8" s="23" t="s">
        <v>13</v>
      </c>
      <c r="B8" s="24" t="s">
        <v>201</v>
      </c>
      <c r="C8" s="25">
        <v>43</v>
      </c>
      <c r="D8" s="26" t="s">
        <v>10</v>
      </c>
      <c r="E8" s="27">
        <f>IF(AND(D8="m",C8&lt;35),0,IF(AND(D8="Ž",C8&lt;35),10,VLOOKUP(CONCATENATE(D8,C8),'[1]hendikep'!A:B,2,FALSE)))</f>
        <v>7.51</v>
      </c>
      <c r="F8" s="17">
        <f t="shared" si="0"/>
        <v>92.49</v>
      </c>
      <c r="G8" s="28">
        <v>0.03347222222222222</v>
      </c>
      <c r="H8" s="19">
        <v>0.024305555555555556</v>
      </c>
      <c r="I8" s="29">
        <f t="shared" si="1"/>
        <v>0.03095845833333333</v>
      </c>
      <c r="J8" s="30">
        <f t="shared" si="2"/>
        <v>78.51022584475882</v>
      </c>
    </row>
    <row r="9" spans="1:10" s="22" customFormat="1" ht="15.75">
      <c r="A9" s="23" t="s">
        <v>14</v>
      </c>
      <c r="B9" s="24" t="s">
        <v>17</v>
      </c>
      <c r="C9" s="25">
        <v>32</v>
      </c>
      <c r="D9" s="26" t="s">
        <v>18</v>
      </c>
      <c r="E9" s="27">
        <f>IF(AND(D9="m",C9&lt;35),0,IF(AND(D9="Ž",C9&lt;35),10,VLOOKUP(CONCATENATE(D9,C9),'[1]hendikep'!A:B,2,FALSE)))</f>
        <v>10</v>
      </c>
      <c r="F9" s="17">
        <f t="shared" si="0"/>
        <v>90</v>
      </c>
      <c r="G9" s="28">
        <v>0.03350694444444444</v>
      </c>
      <c r="H9" s="19">
        <v>0.024305555555555556</v>
      </c>
      <c r="I9" s="29">
        <f t="shared" si="1"/>
        <v>0.03015625</v>
      </c>
      <c r="J9" s="30">
        <f t="shared" si="2"/>
        <v>80.59873344847438</v>
      </c>
    </row>
    <row r="10" spans="1:10" s="22" customFormat="1" ht="15.75">
      <c r="A10" s="23" t="s">
        <v>15</v>
      </c>
      <c r="B10" s="24" t="s">
        <v>260</v>
      </c>
      <c r="C10" s="25">
        <v>27</v>
      </c>
      <c r="D10" s="26" t="s">
        <v>10</v>
      </c>
      <c r="E10" s="27">
        <f>IF(AND(D10="m",C10&lt;35),0,IF(AND(D10="Ž",C10&lt;35),10,VLOOKUP(CONCATENATE(D10,C10),'[1]hendikep'!A:B,2,FALSE)))</f>
        <v>0</v>
      </c>
      <c r="F10" s="17">
        <f t="shared" si="0"/>
        <v>100</v>
      </c>
      <c r="G10" s="28">
        <v>0.03400462962962963</v>
      </c>
      <c r="H10" s="19">
        <v>0.024305555555555556</v>
      </c>
      <c r="I10" s="29">
        <f t="shared" si="1"/>
        <v>0.03400462962962963</v>
      </c>
      <c r="J10" s="30">
        <f t="shared" si="2"/>
        <v>71.47719537100069</v>
      </c>
    </row>
    <row r="11" spans="1:10" s="22" customFormat="1" ht="15.75">
      <c r="A11" s="23" t="s">
        <v>16</v>
      </c>
      <c r="B11" s="24" t="s">
        <v>261</v>
      </c>
      <c r="C11" s="25">
        <v>43</v>
      </c>
      <c r="D11" s="26" t="s">
        <v>10</v>
      </c>
      <c r="E11" s="27">
        <f>IF(AND(D11="m",C11&lt;35),0,IF(AND(D11="Ž",C11&lt;35),10,VLOOKUP(CONCATENATE(D11,C11),'[1]hendikep'!A:B,2,FALSE)))</f>
        <v>7.51</v>
      </c>
      <c r="F11" s="17">
        <f t="shared" si="0"/>
        <v>92.49</v>
      </c>
      <c r="G11" s="28">
        <v>0.03418981481481482</v>
      </c>
      <c r="H11" s="19">
        <v>0.024305555555555556</v>
      </c>
      <c r="I11" s="29">
        <f t="shared" si="1"/>
        <v>0.03162215972222222</v>
      </c>
      <c r="J11" s="30">
        <f t="shared" si="2"/>
        <v>76.86241474036645</v>
      </c>
    </row>
    <row r="12" spans="1:10" s="22" customFormat="1" ht="15.75">
      <c r="A12" s="23" t="s">
        <v>19</v>
      </c>
      <c r="B12" s="24" t="s">
        <v>262</v>
      </c>
      <c r="C12" s="25">
        <v>35</v>
      </c>
      <c r="D12" s="26" t="s">
        <v>10</v>
      </c>
      <c r="E12" s="27">
        <f>IF(AND(D12="m",C12&lt;35),0,IF(AND(D12="Ž",C12&lt;35),10,VLOOKUP(CONCATENATE(D12,C12),'[1]hendikep'!A:B,2,FALSE)))</f>
        <v>2.7900000000000063</v>
      </c>
      <c r="F12" s="17">
        <f t="shared" si="0"/>
        <v>97.21</v>
      </c>
      <c r="G12" s="28">
        <v>0.03445601851851852</v>
      </c>
      <c r="H12" s="19">
        <v>0.024305555555555556</v>
      </c>
      <c r="I12" s="29">
        <f t="shared" si="1"/>
        <v>0.03349469560185185</v>
      </c>
      <c r="J12" s="30">
        <f t="shared" si="2"/>
        <v>72.56538720182235</v>
      </c>
    </row>
    <row r="13" spans="1:10" s="22" customFormat="1" ht="15.75">
      <c r="A13" s="23" t="s">
        <v>20</v>
      </c>
      <c r="B13" s="24" t="s">
        <v>263</v>
      </c>
      <c r="C13" s="25">
        <v>35</v>
      </c>
      <c r="D13" s="26" t="s">
        <v>10</v>
      </c>
      <c r="E13" s="27">
        <f>IF(AND(D13="m",C13&lt;35),0,IF(AND(D13="Ž",C13&lt;35),10,VLOOKUP(CONCATENATE(D13,C13),'[1]hendikep'!A:B,2,FALSE)))</f>
        <v>2.7900000000000063</v>
      </c>
      <c r="F13" s="17">
        <f t="shared" si="0"/>
        <v>97.21</v>
      </c>
      <c r="G13" s="28">
        <v>0.03471064814814815</v>
      </c>
      <c r="H13" s="19">
        <v>0.024305555555555556</v>
      </c>
      <c r="I13" s="29">
        <f t="shared" si="1"/>
        <v>0.033742221064814816</v>
      </c>
      <c r="J13" s="30">
        <f t="shared" si="2"/>
        <v>72.0330635878043</v>
      </c>
    </row>
    <row r="14" spans="1:10" s="22" customFormat="1" ht="15.75">
      <c r="A14" s="23" t="s">
        <v>21</v>
      </c>
      <c r="B14" s="24" t="s">
        <v>22</v>
      </c>
      <c r="C14" s="25">
        <v>55</v>
      </c>
      <c r="D14" s="26" t="s">
        <v>10</v>
      </c>
      <c r="E14" s="27">
        <f>IF(AND(D14="m",C14&lt;35),0,IF(AND(D14="Ž",C14&lt;35),10,VLOOKUP(CONCATENATE(D14,C14),'[1]hendikep'!A:B,2,FALSE)))</f>
        <v>15.59</v>
      </c>
      <c r="F14" s="17">
        <f t="shared" si="0"/>
        <v>84.41</v>
      </c>
      <c r="G14" s="28">
        <v>0.03513888888888889</v>
      </c>
      <c r="H14" s="19">
        <v>0.024305555555555556</v>
      </c>
      <c r="I14" s="29">
        <f t="shared" si="1"/>
        <v>0.029660736111111113</v>
      </c>
      <c r="J14" s="30">
        <f t="shared" si="2"/>
        <v>81.94522032260194</v>
      </c>
    </row>
    <row r="15" spans="1:10" s="22" customFormat="1" ht="15.75">
      <c r="A15" s="23" t="s">
        <v>23</v>
      </c>
      <c r="B15" s="24" t="s">
        <v>264</v>
      </c>
      <c r="C15" s="25">
        <v>50</v>
      </c>
      <c r="D15" s="26" t="s">
        <v>10</v>
      </c>
      <c r="E15" s="27">
        <f>IF(AND(D15="m",C15&lt;35),0,IF(AND(D15="Ž",C15&lt;35),10,VLOOKUP(CONCATENATE(D15,C15),'[1]hendikep'!A:B,2,FALSE)))</f>
        <v>11.96</v>
      </c>
      <c r="F15" s="17">
        <f t="shared" si="0"/>
        <v>88.03999999999999</v>
      </c>
      <c r="G15" s="28">
        <v>0.035486111111111114</v>
      </c>
      <c r="H15" s="19">
        <v>0.024305555555555556</v>
      </c>
      <c r="I15" s="29">
        <f t="shared" si="1"/>
        <v>0.03124197222222222</v>
      </c>
      <c r="J15" s="30">
        <f t="shared" si="2"/>
        <v>77.79776315871368</v>
      </c>
    </row>
    <row r="16" spans="1:10" s="22" customFormat="1" ht="15.75">
      <c r="A16" s="23" t="s">
        <v>24</v>
      </c>
      <c r="B16" s="24" t="s">
        <v>203</v>
      </c>
      <c r="C16" s="25">
        <v>34</v>
      </c>
      <c r="D16" s="26" t="s">
        <v>10</v>
      </c>
      <c r="E16" s="27">
        <f>IF(AND(D16="m",C16&lt;35),0,IF(AND(D16="Ž",C16&lt;35),10,VLOOKUP(CONCATENATE(D16,C16),'[1]hendikep'!A:B,2,FALSE)))</f>
        <v>0</v>
      </c>
      <c r="F16" s="17">
        <f t="shared" si="0"/>
        <v>100</v>
      </c>
      <c r="G16" s="28">
        <v>0.03603009259259259</v>
      </c>
      <c r="H16" s="19">
        <v>0.024305555555555556</v>
      </c>
      <c r="I16" s="29">
        <f t="shared" si="1"/>
        <v>0.03603009259259259</v>
      </c>
      <c r="J16" s="30">
        <f t="shared" si="2"/>
        <v>67.4590427240604</v>
      </c>
    </row>
    <row r="17" spans="1:10" s="22" customFormat="1" ht="15.75">
      <c r="A17" s="23" t="s">
        <v>25</v>
      </c>
      <c r="B17" s="24" t="s">
        <v>265</v>
      </c>
      <c r="C17" s="25">
        <v>24</v>
      </c>
      <c r="D17" s="26" t="s">
        <v>10</v>
      </c>
      <c r="E17" s="27">
        <f>IF(AND(D17="m",C17&lt;35),0,IF(AND(D17="Ž",C17&lt;35),10,VLOOKUP(CONCATENATE(D17,C17),'[1]hendikep'!A:B,2,FALSE)))</f>
        <v>0</v>
      </c>
      <c r="F17" s="17">
        <f t="shared" si="0"/>
        <v>100</v>
      </c>
      <c r="G17" s="28">
        <v>0.036412037037037034</v>
      </c>
      <c r="H17" s="19">
        <v>0.024305555555555556</v>
      </c>
      <c r="I17" s="29">
        <f t="shared" si="1"/>
        <v>0.036412037037037034</v>
      </c>
      <c r="J17" s="30">
        <f t="shared" si="2"/>
        <v>66.75143038779403</v>
      </c>
    </row>
    <row r="18" spans="1:10" s="22" customFormat="1" ht="15.75">
      <c r="A18" s="23" t="s">
        <v>26</v>
      </c>
      <c r="B18" s="24" t="s">
        <v>205</v>
      </c>
      <c r="C18" s="25">
        <v>60</v>
      </c>
      <c r="D18" s="26" t="s">
        <v>10</v>
      </c>
      <c r="E18" s="27">
        <f>IF(AND(D18="m",C18&lt;35),0,IF(AND(D18="Ž",C18&lt;35),10,VLOOKUP(CONCATENATE(D18,C18),'[1]hendikep'!A:B,2,FALSE)))</f>
        <v>19.62</v>
      </c>
      <c r="F18" s="17">
        <f t="shared" si="0"/>
        <v>80.38</v>
      </c>
      <c r="G18" s="28">
        <v>0.03795138888888889</v>
      </c>
      <c r="H18" s="19">
        <v>0.024305555555555556</v>
      </c>
      <c r="I18" s="29">
        <f t="shared" si="1"/>
        <v>0.030505326388888886</v>
      </c>
      <c r="J18" s="30">
        <f t="shared" si="2"/>
        <v>79.67643173425772</v>
      </c>
    </row>
    <row r="19" spans="1:10" s="22" customFormat="1" ht="15.75">
      <c r="A19" s="23" t="s">
        <v>27</v>
      </c>
      <c r="B19" s="24" t="s">
        <v>266</v>
      </c>
      <c r="C19" s="25">
        <v>47</v>
      </c>
      <c r="D19" s="26" t="s">
        <v>10</v>
      </c>
      <c r="E19" s="27">
        <f>IF(AND(D19="m",C19&lt;35),0,IF(AND(D19="Ž",C19&lt;35),10,VLOOKUP(CONCATENATE(D19,C19),'[1]hendikep'!A:B,2,FALSE)))</f>
        <v>9.98</v>
      </c>
      <c r="F19" s="17">
        <f t="shared" si="0"/>
        <v>90.02</v>
      </c>
      <c r="G19" s="28">
        <v>0.038356481481481484</v>
      </c>
      <c r="H19" s="19">
        <v>0.024305555555555556</v>
      </c>
      <c r="I19" s="29">
        <f t="shared" si="1"/>
        <v>0.034528504629629635</v>
      </c>
      <c r="J19" s="30">
        <f t="shared" si="2"/>
        <v>70.39272570958212</v>
      </c>
    </row>
    <row r="20" spans="1:10" s="22" customFormat="1" ht="15.75">
      <c r="A20" s="23" t="s">
        <v>28</v>
      </c>
      <c r="B20" s="24" t="s">
        <v>267</v>
      </c>
      <c r="C20" s="25">
        <v>34</v>
      </c>
      <c r="D20" s="26" t="s">
        <v>10</v>
      </c>
      <c r="E20" s="27">
        <f>IF(AND(D20="m",C20&lt;35),0,IF(AND(D20="Ž",C20&lt;35),10,VLOOKUP(CONCATENATE(D20,C20),'[1]hendikep'!A:B,2,FALSE)))</f>
        <v>0</v>
      </c>
      <c r="F20" s="17">
        <f t="shared" si="0"/>
        <v>100</v>
      </c>
      <c r="G20" s="28">
        <v>0.038599537037037036</v>
      </c>
      <c r="H20" s="19">
        <v>0.024305555555555556</v>
      </c>
      <c r="I20" s="29">
        <f t="shared" si="1"/>
        <v>0.038599537037037036</v>
      </c>
      <c r="J20" s="30">
        <f t="shared" si="2"/>
        <v>62.968515742128936</v>
      </c>
    </row>
    <row r="21" spans="1:10" s="22" customFormat="1" ht="15.75">
      <c r="A21" s="23" t="s">
        <v>29</v>
      </c>
      <c r="B21" s="24" t="s">
        <v>268</v>
      </c>
      <c r="C21" s="25">
        <v>48</v>
      </c>
      <c r="D21" s="26" t="s">
        <v>10</v>
      </c>
      <c r="E21" s="27">
        <f>IF(AND(D21="m",C21&lt;35),0,IF(AND(D21="Ž",C21&lt;35),10,VLOOKUP(CONCATENATE(D21,C21),'[1]hendikep'!A:B,2,FALSE)))</f>
        <v>10.62</v>
      </c>
      <c r="F21" s="17">
        <f t="shared" si="0"/>
        <v>89.38</v>
      </c>
      <c r="G21" s="28">
        <v>0.038796296296296294</v>
      </c>
      <c r="H21" s="19">
        <v>0.024305555555555556</v>
      </c>
      <c r="I21" s="29">
        <f t="shared" si="1"/>
        <v>0.034676129629629626</v>
      </c>
      <c r="J21" s="30">
        <f t="shared" si="2"/>
        <v>70.09304618237223</v>
      </c>
    </row>
    <row r="22" spans="1:10" s="22" customFormat="1" ht="15.75">
      <c r="A22" s="23" t="s">
        <v>30</v>
      </c>
      <c r="B22" s="24" t="s">
        <v>43</v>
      </c>
      <c r="C22" s="25">
        <v>58</v>
      </c>
      <c r="D22" s="26" t="s">
        <v>10</v>
      </c>
      <c r="E22" s="27">
        <f>IF(AND(D22="m",C22&lt;35),0,IF(AND(D22="Ž",C22&lt;35),10,VLOOKUP(CONCATENATE(D22,C22),'[1]hendikep'!A:B,2,FALSE)))</f>
        <v>17.99</v>
      </c>
      <c r="F22" s="17">
        <f t="shared" si="0"/>
        <v>82.01</v>
      </c>
      <c r="G22" s="28">
        <v>0.03881944444444444</v>
      </c>
      <c r="H22" s="19">
        <v>0.024305555555555556</v>
      </c>
      <c r="I22" s="29">
        <f t="shared" si="1"/>
        <v>0.03183582638888889</v>
      </c>
      <c r="J22" s="30">
        <f t="shared" si="2"/>
        <v>76.3465513935536</v>
      </c>
    </row>
    <row r="23" spans="1:10" s="22" customFormat="1" ht="15.75">
      <c r="A23" s="23" t="s">
        <v>31</v>
      </c>
      <c r="B23" s="24" t="s">
        <v>212</v>
      </c>
      <c r="C23" s="25">
        <v>62</v>
      </c>
      <c r="D23" s="26" t="s">
        <v>10</v>
      </c>
      <c r="E23" s="27">
        <f>IF(AND(D23="m",C23&lt;35),0,IF(AND(D23="Ž",C23&lt;35),10,VLOOKUP(CONCATENATE(D23,C23),'[1]hendikep'!A:B,2,FALSE)))</f>
        <v>21.26</v>
      </c>
      <c r="F23" s="17">
        <f aca="true" t="shared" si="3" ref="F23:F52">100-E23</f>
        <v>78.74</v>
      </c>
      <c r="G23" s="28">
        <v>0.03893518518518519</v>
      </c>
      <c r="H23" s="19">
        <v>0.024305555555555556</v>
      </c>
      <c r="I23" s="29">
        <f aca="true" t="shared" si="4" ref="I23:I45">G23*F23/100</f>
        <v>0.030657564814814818</v>
      </c>
      <c r="J23" s="30">
        <f aca="true" t="shared" si="5" ref="J23:J45">H23/I23*100</f>
        <v>79.28077687308763</v>
      </c>
    </row>
    <row r="24" spans="1:10" s="22" customFormat="1" ht="15.75">
      <c r="A24" s="23" t="s">
        <v>32</v>
      </c>
      <c r="B24" s="24" t="s">
        <v>269</v>
      </c>
      <c r="C24" s="25">
        <v>34</v>
      </c>
      <c r="D24" s="26" t="s">
        <v>10</v>
      </c>
      <c r="E24" s="27">
        <f>IF(AND(D24="m",C24&lt;35),0,IF(AND(D24="Ž",C24&lt;35),10,VLOOKUP(CONCATENATE(D24,C24),'[1]hendikep'!A:B,2,FALSE)))</f>
        <v>0</v>
      </c>
      <c r="F24" s="17">
        <f t="shared" si="3"/>
        <v>100</v>
      </c>
      <c r="G24" s="28">
        <v>0.0390625</v>
      </c>
      <c r="H24" s="19">
        <v>0.024305555555555556</v>
      </c>
      <c r="I24" s="29">
        <f t="shared" si="4"/>
        <v>0.0390625</v>
      </c>
      <c r="J24" s="30">
        <f t="shared" si="5"/>
        <v>62.22222222222222</v>
      </c>
    </row>
    <row r="25" spans="1:10" s="22" customFormat="1" ht="15.75">
      <c r="A25" s="23" t="s">
        <v>33</v>
      </c>
      <c r="B25" s="24" t="s">
        <v>270</v>
      </c>
      <c r="C25" s="25">
        <v>17</v>
      </c>
      <c r="D25" s="26" t="s">
        <v>10</v>
      </c>
      <c r="E25" s="27">
        <f>IF(AND(D25="m",C25&lt;35),0,IF(AND(D25="Ž",C25&lt;35),10,VLOOKUP(CONCATENATE(D25,C25),'[1]hendikep'!A:B,2,FALSE)))</f>
        <v>0</v>
      </c>
      <c r="F25" s="17">
        <f t="shared" si="3"/>
        <v>100</v>
      </c>
      <c r="G25" s="28">
        <v>0.03928240740740741</v>
      </c>
      <c r="H25" s="19">
        <v>0.024305555555555556</v>
      </c>
      <c r="I25" s="29">
        <f t="shared" si="4"/>
        <v>0.03928240740740741</v>
      </c>
      <c r="J25" s="30">
        <f t="shared" si="5"/>
        <v>61.873895109015905</v>
      </c>
    </row>
    <row r="26" spans="1:10" s="22" customFormat="1" ht="15.75">
      <c r="A26" s="23" t="s">
        <v>35</v>
      </c>
      <c r="B26" s="24" t="s">
        <v>271</v>
      </c>
      <c r="C26" s="25">
        <v>51</v>
      </c>
      <c r="D26" s="26" t="s">
        <v>10</v>
      </c>
      <c r="E26" s="27">
        <f>IF(AND(D26="m",C26&lt;35),0,IF(AND(D26="Ž",C26&lt;35),10,VLOOKUP(CONCATENATE(D26,C26),'[1]hendikep'!A:B,2,FALSE)))</f>
        <v>12.65</v>
      </c>
      <c r="F26" s="17">
        <f t="shared" si="3"/>
        <v>87.35</v>
      </c>
      <c r="G26" s="28">
        <v>0.03930555555555556</v>
      </c>
      <c r="H26" s="19">
        <v>0.024305555555555556</v>
      </c>
      <c r="I26" s="29">
        <f t="shared" si="4"/>
        <v>0.03433340277777778</v>
      </c>
      <c r="J26" s="30">
        <f t="shared" si="5"/>
        <v>70.79273706970656</v>
      </c>
    </row>
    <row r="27" spans="1:10" s="22" customFormat="1" ht="15.75">
      <c r="A27" s="23" t="s">
        <v>36</v>
      </c>
      <c r="B27" s="24" t="s">
        <v>272</v>
      </c>
      <c r="C27" s="25">
        <v>18</v>
      </c>
      <c r="D27" s="26" t="s">
        <v>10</v>
      </c>
      <c r="E27" s="27">
        <f>IF(AND(D27="m",C27&lt;35),0,IF(AND(D27="Ž",C27&lt;35),10,VLOOKUP(CONCATENATE(D27,C27),'[1]hendikep'!A:B,2,FALSE)))</f>
        <v>0</v>
      </c>
      <c r="F27" s="17">
        <f t="shared" si="3"/>
        <v>100</v>
      </c>
      <c r="G27" s="28">
        <v>0.03945601851851852</v>
      </c>
      <c r="H27" s="19">
        <v>0.024305555555555556</v>
      </c>
      <c r="I27" s="29">
        <f t="shared" si="4"/>
        <v>0.03945601851851852</v>
      </c>
      <c r="J27" s="30">
        <f t="shared" si="5"/>
        <v>61.60164271047227</v>
      </c>
    </row>
    <row r="28" spans="1:10" s="22" customFormat="1" ht="15.75">
      <c r="A28" s="23" t="s">
        <v>38</v>
      </c>
      <c r="B28" s="24" t="s">
        <v>213</v>
      </c>
      <c r="C28" s="25">
        <v>47</v>
      </c>
      <c r="D28" s="26" t="s">
        <v>10</v>
      </c>
      <c r="E28" s="27">
        <f>IF(AND(D28="m",C28&lt;35),0,IF(AND(D28="Ž",C28&lt;35),10,VLOOKUP(CONCATENATE(D28,C28),'[1]hendikep'!A:B,2,FALSE)))</f>
        <v>9.98</v>
      </c>
      <c r="F28" s="17">
        <f t="shared" si="3"/>
        <v>90.02</v>
      </c>
      <c r="G28" s="28">
        <v>0.03991898148148148</v>
      </c>
      <c r="H28" s="19">
        <v>0.024305555555555556</v>
      </c>
      <c r="I28" s="29">
        <f t="shared" si="4"/>
        <v>0.03593506712962963</v>
      </c>
      <c r="J28" s="30">
        <f t="shared" si="5"/>
        <v>67.63742911033785</v>
      </c>
    </row>
    <row r="29" spans="1:10" s="22" customFormat="1" ht="15.75">
      <c r="A29" s="23" t="s">
        <v>39</v>
      </c>
      <c r="B29" s="24" t="s">
        <v>274</v>
      </c>
      <c r="C29" s="25">
        <v>29</v>
      </c>
      <c r="D29" s="26" t="s">
        <v>10</v>
      </c>
      <c r="E29" s="27">
        <f>IF(AND(D29="m",C29&lt;35),0,IF(AND(D29="Ž",C29&lt;35),10,VLOOKUP(CONCATENATE(D29,C29),'[1]hendikep'!A:B,2,FALSE)))</f>
        <v>0</v>
      </c>
      <c r="F29" s="17">
        <f t="shared" si="3"/>
        <v>100</v>
      </c>
      <c r="G29" s="28">
        <v>0.04006944444444444</v>
      </c>
      <c r="H29" s="19">
        <v>0.024305555555555556</v>
      </c>
      <c r="I29" s="29">
        <f t="shared" si="4"/>
        <v>0.04006944444444445</v>
      </c>
      <c r="J29" s="30">
        <f t="shared" si="5"/>
        <v>60.65857885615251</v>
      </c>
    </row>
    <row r="30" spans="1:10" s="22" customFormat="1" ht="15.75">
      <c r="A30" s="23" t="s">
        <v>40</v>
      </c>
      <c r="B30" s="24" t="s">
        <v>275</v>
      </c>
      <c r="C30" s="25">
        <v>35</v>
      </c>
      <c r="D30" s="26" t="s">
        <v>10</v>
      </c>
      <c r="E30" s="27">
        <f>IF(AND(D30="m",C30&lt;35),0,IF(AND(D30="Ž",C30&lt;35),10,VLOOKUP(CONCATENATE(D30,C30),'[1]hendikep'!A:B,2,FALSE)))</f>
        <v>2.7900000000000063</v>
      </c>
      <c r="F30" s="17">
        <f t="shared" si="3"/>
        <v>97.21</v>
      </c>
      <c r="G30" s="28">
        <v>0.04074074074074074</v>
      </c>
      <c r="H30" s="19">
        <v>0.024305555555555556</v>
      </c>
      <c r="I30" s="29">
        <f t="shared" si="4"/>
        <v>0.03960407407407407</v>
      </c>
      <c r="J30" s="30">
        <f t="shared" si="5"/>
        <v>61.37135161926851</v>
      </c>
    </row>
    <row r="31" spans="1:10" s="22" customFormat="1" ht="15.75">
      <c r="A31" s="23" t="s">
        <v>41</v>
      </c>
      <c r="B31" s="24" t="s">
        <v>276</v>
      </c>
      <c r="C31" s="25">
        <v>38</v>
      </c>
      <c r="D31" s="26" t="s">
        <v>10</v>
      </c>
      <c r="E31" s="27">
        <f>IF(AND(D31="m",C31&lt;35),0,IF(AND(D31="Ž",C31&lt;35),10,VLOOKUP(CONCATENATE(D31,C31),'[1]hendikep'!A:B,2,FALSE)))</f>
        <v>4.52</v>
      </c>
      <c r="F31" s="17">
        <f t="shared" si="3"/>
        <v>95.48</v>
      </c>
      <c r="G31" s="28">
        <v>0.040775462962962965</v>
      </c>
      <c r="H31" s="19">
        <v>0.024305555555555556</v>
      </c>
      <c r="I31" s="29">
        <f t="shared" si="4"/>
        <v>0.03893241203703704</v>
      </c>
      <c r="J31" s="30">
        <f t="shared" si="5"/>
        <v>62.430130279195865</v>
      </c>
    </row>
    <row r="32" spans="1:10" s="22" customFormat="1" ht="15.75">
      <c r="A32" s="23" t="s">
        <v>42</v>
      </c>
      <c r="B32" s="24" t="s">
        <v>277</v>
      </c>
      <c r="C32" s="25">
        <v>31</v>
      </c>
      <c r="D32" s="26" t="s">
        <v>10</v>
      </c>
      <c r="E32" s="27">
        <f>IF(AND(D32="m",C32&lt;35),0,IF(AND(D32="Ž",C32&lt;35),10,VLOOKUP(CONCATENATE(D32,C32),'[1]hendikep'!A:B,2,FALSE)))</f>
        <v>0</v>
      </c>
      <c r="F32" s="17">
        <f t="shared" si="3"/>
        <v>100</v>
      </c>
      <c r="G32" s="28">
        <v>0.041122685185185186</v>
      </c>
      <c r="H32" s="19">
        <v>0.024305555555555556</v>
      </c>
      <c r="I32" s="29">
        <f t="shared" si="4"/>
        <v>0.04112268518518518</v>
      </c>
      <c r="J32" s="30">
        <f t="shared" si="5"/>
        <v>59.10498170560091</v>
      </c>
    </row>
    <row r="33" spans="1:10" s="22" customFormat="1" ht="15.75">
      <c r="A33" s="23" t="s">
        <v>44</v>
      </c>
      <c r="B33" s="24" t="s">
        <v>278</v>
      </c>
      <c r="C33" s="25">
        <v>37</v>
      </c>
      <c r="D33" s="26" t="s">
        <v>10</v>
      </c>
      <c r="E33" s="27">
        <f>IF(AND(D33="m",C33&lt;35),0,IF(AND(D33="Ž",C33&lt;35),10,VLOOKUP(CONCATENATE(D33,C33),'[1]hendikep'!A:B,2,FALSE)))</f>
        <v>3.94</v>
      </c>
      <c r="F33" s="17">
        <f t="shared" si="3"/>
        <v>96.06</v>
      </c>
      <c r="G33" s="28">
        <v>0.041192129629629634</v>
      </c>
      <c r="H33" s="19">
        <v>0.024305555555555556</v>
      </c>
      <c r="I33" s="29">
        <f t="shared" si="4"/>
        <v>0.039569159722222226</v>
      </c>
      <c r="J33" s="30">
        <f t="shared" si="5"/>
        <v>61.42550341271321</v>
      </c>
    </row>
    <row r="34" spans="1:10" s="22" customFormat="1" ht="15.75">
      <c r="A34" s="23" t="s">
        <v>45</v>
      </c>
      <c r="B34" s="24" t="s">
        <v>214</v>
      </c>
      <c r="C34" s="25">
        <v>41</v>
      </c>
      <c r="D34" s="26" t="s">
        <v>10</v>
      </c>
      <c r="E34" s="27">
        <f>IF(AND(D34="m",C34&lt;35),0,IF(AND(D34="Ž",C34&lt;35),10,VLOOKUP(CONCATENATE(D34,C34),'[1]hendikep'!A:B,2,FALSE)))</f>
        <v>6.3</v>
      </c>
      <c r="F34" s="17">
        <f t="shared" si="3"/>
        <v>93.7</v>
      </c>
      <c r="G34" s="28">
        <v>0.04133101851851852</v>
      </c>
      <c r="H34" s="19">
        <v>0.024305555555555556</v>
      </c>
      <c r="I34" s="29">
        <f t="shared" si="4"/>
        <v>0.038727164351851855</v>
      </c>
      <c r="J34" s="30">
        <f t="shared" si="5"/>
        <v>62.76099983652254</v>
      </c>
    </row>
    <row r="35" spans="1:12" s="31" customFormat="1" ht="15.75">
      <c r="A35" s="23" t="s">
        <v>46</v>
      </c>
      <c r="B35" s="24" t="s">
        <v>279</v>
      </c>
      <c r="C35" s="25">
        <v>33</v>
      </c>
      <c r="D35" s="26" t="s">
        <v>10</v>
      </c>
      <c r="E35" s="27">
        <f>IF(AND(D35="m",C35&lt;35),0,IF(AND(D35="Ž",C35&lt;35),10,VLOOKUP(CONCATENATE(D35,C35),'[1]hendikep'!A:B,2,FALSE)))</f>
        <v>0</v>
      </c>
      <c r="F35" s="17">
        <f t="shared" si="3"/>
        <v>100</v>
      </c>
      <c r="G35" s="28">
        <v>0.04145833333333333</v>
      </c>
      <c r="H35" s="19">
        <v>0.024305555555555556</v>
      </c>
      <c r="I35" s="29">
        <f t="shared" si="4"/>
        <v>0.04145833333333333</v>
      </c>
      <c r="J35" s="30">
        <f t="shared" si="5"/>
        <v>58.62646566164155</v>
      </c>
      <c r="L35" s="22"/>
    </row>
    <row r="36" spans="1:10" s="22" customFormat="1" ht="15.75">
      <c r="A36" s="23" t="s">
        <v>48</v>
      </c>
      <c r="B36" s="24" t="s">
        <v>280</v>
      </c>
      <c r="C36" s="25">
        <v>38</v>
      </c>
      <c r="D36" s="26" t="s">
        <v>10</v>
      </c>
      <c r="E36" s="27">
        <f>IF(AND(D36="m",C36&lt;35),0,IF(AND(D36="Ž",C36&lt;35),10,VLOOKUP(CONCATENATE(D36,C36),'[1]hendikep'!A:B,2,FALSE)))</f>
        <v>4.52</v>
      </c>
      <c r="F36" s="17">
        <f t="shared" si="3"/>
        <v>95.48</v>
      </c>
      <c r="G36" s="28">
        <v>0.0416550925925926</v>
      </c>
      <c r="H36" s="19">
        <v>0.024305555555555556</v>
      </c>
      <c r="I36" s="29">
        <f t="shared" si="4"/>
        <v>0.03977228240740741</v>
      </c>
      <c r="J36" s="30">
        <f t="shared" si="5"/>
        <v>61.11179465785135</v>
      </c>
    </row>
    <row r="37" spans="1:10" s="22" customFormat="1" ht="15.75">
      <c r="A37" s="23" t="s">
        <v>49</v>
      </c>
      <c r="B37" s="24" t="s">
        <v>51</v>
      </c>
      <c r="C37" s="25">
        <v>43</v>
      </c>
      <c r="D37" s="26" t="s">
        <v>18</v>
      </c>
      <c r="E37" s="27">
        <f>IF(AND(D37="m",C37&lt;35),0,IF(AND(D37="Ž",C37&lt;35),10,VLOOKUP(CONCATENATE(D37,C37),'[1]hendikep'!A:B,2,FALSE)))</f>
        <v>18.26</v>
      </c>
      <c r="F37" s="17">
        <f t="shared" si="3"/>
        <v>81.74</v>
      </c>
      <c r="G37" s="28">
        <v>0.04206018518518518</v>
      </c>
      <c r="H37" s="19">
        <v>0.024305555555555556</v>
      </c>
      <c r="I37" s="29">
        <f t="shared" si="4"/>
        <v>0.03437999537037036</v>
      </c>
      <c r="J37" s="30">
        <f t="shared" si="5"/>
        <v>70.6967970580437</v>
      </c>
    </row>
    <row r="38" spans="1:10" s="22" customFormat="1" ht="15.75">
      <c r="A38" s="23" t="s">
        <v>50</v>
      </c>
      <c r="B38" s="24" t="s">
        <v>34</v>
      </c>
      <c r="C38" s="25">
        <v>36</v>
      </c>
      <c r="D38" s="26" t="s">
        <v>10</v>
      </c>
      <c r="E38" s="27">
        <f>IF(AND(D38="m",C38&lt;35),0,IF(AND(D38="Ž",C38&lt;35),10,VLOOKUP(CONCATENATE(D38,C38),'[1]hendikep'!A:B,2,FALSE)))</f>
        <v>3.36</v>
      </c>
      <c r="F38" s="17">
        <f t="shared" si="3"/>
        <v>96.64</v>
      </c>
      <c r="G38" s="28">
        <v>0.042291666666666665</v>
      </c>
      <c r="H38" s="19">
        <v>0.024305555555555556</v>
      </c>
      <c r="I38" s="29">
        <f t="shared" si="4"/>
        <v>0.040870666666666666</v>
      </c>
      <c r="J38" s="30">
        <f t="shared" si="5"/>
        <v>59.469437466697116</v>
      </c>
    </row>
    <row r="39" spans="1:10" s="22" customFormat="1" ht="15.75">
      <c r="A39" s="23" t="s">
        <v>52</v>
      </c>
      <c r="B39" s="24" t="s">
        <v>80</v>
      </c>
      <c r="C39" s="25">
        <v>32</v>
      </c>
      <c r="D39" s="26" t="s">
        <v>18</v>
      </c>
      <c r="E39" s="27">
        <f>IF(AND(D39="m",C39&lt;35),0,IF(AND(D39="Ž",C39&lt;35),10,VLOOKUP(CONCATENATE(D39,C39),'[1]hendikep'!A:B,2,FALSE)))</f>
        <v>10</v>
      </c>
      <c r="F39" s="17">
        <f t="shared" si="3"/>
        <v>90</v>
      </c>
      <c r="G39" s="28">
        <v>0.042395833333333334</v>
      </c>
      <c r="H39" s="19">
        <v>0.024305555555555556</v>
      </c>
      <c r="I39" s="29">
        <f t="shared" si="4"/>
        <v>0.03815625</v>
      </c>
      <c r="J39" s="30">
        <f t="shared" si="5"/>
        <v>63.700063700063694</v>
      </c>
    </row>
    <row r="40" spans="1:10" s="22" customFormat="1" ht="15.75">
      <c r="A40" s="23" t="s">
        <v>53</v>
      </c>
      <c r="B40" s="24" t="s">
        <v>67</v>
      </c>
      <c r="C40" s="25">
        <v>50</v>
      </c>
      <c r="D40" s="26" t="s">
        <v>10</v>
      </c>
      <c r="E40" s="27">
        <f>IF(AND(D40="m",C40&lt;35),0,IF(AND(D40="Ž",C40&lt;35),10,VLOOKUP(CONCATENATE(D40,C40),'[1]hendikep'!A:B,2,FALSE)))</f>
        <v>11.96</v>
      </c>
      <c r="F40" s="17">
        <f t="shared" si="3"/>
        <v>88.03999999999999</v>
      </c>
      <c r="G40" s="28">
        <v>0.04253472222222222</v>
      </c>
      <c r="H40" s="19">
        <v>0.024305555555555556</v>
      </c>
      <c r="I40" s="29">
        <f t="shared" si="4"/>
        <v>0.03744756944444444</v>
      </c>
      <c r="J40" s="30">
        <f t="shared" si="5"/>
        <v>64.90556240669825</v>
      </c>
    </row>
    <row r="41" spans="1:10" s="22" customFormat="1" ht="15.75">
      <c r="A41" s="23" t="s">
        <v>54</v>
      </c>
      <c r="B41" s="24" t="s">
        <v>282</v>
      </c>
      <c r="C41" s="25">
        <v>58</v>
      </c>
      <c r="D41" s="26" t="s">
        <v>10</v>
      </c>
      <c r="E41" s="27">
        <f>IF(AND(D41="m",C41&lt;35),0,IF(AND(D41="Ž",C41&lt;35),10,VLOOKUP(CONCATENATE(D41,C41),'[1]hendikep'!A:B,2,FALSE)))</f>
        <v>17.99</v>
      </c>
      <c r="F41" s="17">
        <f t="shared" si="3"/>
        <v>82.01</v>
      </c>
      <c r="G41" s="28">
        <v>0.0427662037037037</v>
      </c>
      <c r="H41" s="19">
        <v>0.024305555555555556</v>
      </c>
      <c r="I41" s="29">
        <f t="shared" si="4"/>
        <v>0.03507256365740741</v>
      </c>
      <c r="J41" s="30">
        <f t="shared" si="5"/>
        <v>69.30076681298478</v>
      </c>
    </row>
    <row r="42" spans="1:10" s="22" customFormat="1" ht="15.75">
      <c r="A42" s="23" t="s">
        <v>56</v>
      </c>
      <c r="B42" s="24" t="s">
        <v>283</v>
      </c>
      <c r="C42" s="25">
        <v>57</v>
      </c>
      <c r="D42" s="26" t="s">
        <v>10</v>
      </c>
      <c r="E42" s="27">
        <f>IF(AND(D42="m",C42&lt;35),0,IF(AND(D42="Ž",C42&lt;35),10,VLOOKUP(CONCATENATE(D42,C42),'[1]hendikep'!A:B,2,FALSE)))</f>
        <v>17.18</v>
      </c>
      <c r="F42" s="17">
        <f t="shared" si="3"/>
        <v>82.82</v>
      </c>
      <c r="G42" s="28">
        <v>0.04288194444444444</v>
      </c>
      <c r="H42" s="19">
        <v>0.024305555555555556</v>
      </c>
      <c r="I42" s="29">
        <f t="shared" si="4"/>
        <v>0.03551482638888888</v>
      </c>
      <c r="J42" s="30">
        <f t="shared" si="5"/>
        <v>68.43777100135216</v>
      </c>
    </row>
    <row r="43" spans="1:10" s="22" customFormat="1" ht="15.75">
      <c r="A43" s="23" t="s">
        <v>58</v>
      </c>
      <c r="B43" s="24" t="s">
        <v>284</v>
      </c>
      <c r="C43" s="25">
        <v>30</v>
      </c>
      <c r="D43" s="26" t="s">
        <v>10</v>
      </c>
      <c r="E43" s="27">
        <f>IF(AND(D43="m",C43&lt;35),0,IF(AND(D43="Ž",C43&lt;35),10,VLOOKUP(CONCATENATE(D43,C43),'[1]hendikep'!A:B,2,FALSE)))</f>
        <v>0</v>
      </c>
      <c r="F43" s="17">
        <f t="shared" si="3"/>
        <v>100</v>
      </c>
      <c r="G43" s="28">
        <v>0.04299768518518519</v>
      </c>
      <c r="H43" s="19">
        <v>0.024305555555555556</v>
      </c>
      <c r="I43" s="29">
        <f t="shared" si="4"/>
        <v>0.04299768518518519</v>
      </c>
      <c r="J43" s="30">
        <f t="shared" si="5"/>
        <v>56.52759084791386</v>
      </c>
    </row>
    <row r="44" spans="1:12" s="31" customFormat="1" ht="15.75">
      <c r="A44" s="23" t="s">
        <v>59</v>
      </c>
      <c r="B44" s="24" t="s">
        <v>285</v>
      </c>
      <c r="C44" s="25">
        <v>59</v>
      </c>
      <c r="D44" s="26" t="s">
        <v>10</v>
      </c>
      <c r="E44" s="27">
        <f>IF(AND(D44="m",C44&lt;35),0,IF(AND(D44="Ž",C44&lt;35),10,VLOOKUP(CONCATENATE(D44,C44),'[1]hendikep'!A:B,2,FALSE)))</f>
        <v>18.8</v>
      </c>
      <c r="F44" s="17">
        <f t="shared" si="3"/>
        <v>81.2</v>
      </c>
      <c r="G44" s="28">
        <v>0.04303240740740741</v>
      </c>
      <c r="H44" s="19">
        <v>0.024305555555555556</v>
      </c>
      <c r="I44" s="29">
        <f t="shared" si="4"/>
        <v>0.03494231481481482</v>
      </c>
      <c r="J44" s="30">
        <f t="shared" si="5"/>
        <v>69.55908812672737</v>
      </c>
      <c r="L44" s="22"/>
    </row>
    <row r="45" spans="1:12" s="31" customFormat="1" ht="15.75">
      <c r="A45" s="23" t="s">
        <v>61</v>
      </c>
      <c r="B45" s="24" t="s">
        <v>286</v>
      </c>
      <c r="C45" s="25">
        <v>39</v>
      </c>
      <c r="D45" s="26" t="s">
        <v>10</v>
      </c>
      <c r="E45" s="27">
        <f>IF(AND(D45="m",C45&lt;35),0,IF(AND(D45="Ž",C45&lt;35),10,VLOOKUP(CONCATENATE(D45,C45),'[1]hendikep'!A:B,2,FALSE)))</f>
        <v>5.11</v>
      </c>
      <c r="F45" s="17">
        <f t="shared" si="3"/>
        <v>94.89</v>
      </c>
      <c r="G45" s="28">
        <v>0.043090277777777776</v>
      </c>
      <c r="H45" s="19">
        <v>0.024305555555555556</v>
      </c>
      <c r="I45" s="29">
        <f t="shared" si="4"/>
        <v>0.04088836458333333</v>
      </c>
      <c r="J45" s="30">
        <f t="shared" si="5"/>
        <v>59.44369701072084</v>
      </c>
      <c r="L45" s="22"/>
    </row>
    <row r="46" spans="1:10" s="22" customFormat="1" ht="15.75">
      <c r="A46" s="23" t="s">
        <v>62</v>
      </c>
      <c r="B46" s="24" t="s">
        <v>287</v>
      </c>
      <c r="C46" s="25">
        <v>28</v>
      </c>
      <c r="D46" s="26" t="s">
        <v>10</v>
      </c>
      <c r="E46" s="27">
        <f>IF(AND(D46="m",C46&lt;35),0,IF(AND(D46="Ž",C46&lt;35),10,VLOOKUP(CONCATENATE(D46,C46),'[1]hendikep'!A:B,2,FALSE)))</f>
        <v>0</v>
      </c>
      <c r="F46" s="17">
        <f t="shared" si="3"/>
        <v>100</v>
      </c>
      <c r="G46" s="28">
        <v>0.04320601851851852</v>
      </c>
      <c r="H46" s="19">
        <v>0.024305555555555556</v>
      </c>
      <c r="I46" s="29">
        <f aca="true" t="shared" si="6" ref="I46:I52">G46*F46/100</f>
        <v>0.04320601851851852</v>
      </c>
      <c r="J46" s="30">
        <f aca="true" t="shared" si="7" ref="J46:J52">H46/I46*100</f>
        <v>56.255022769890175</v>
      </c>
    </row>
    <row r="47" spans="1:10" s="22" customFormat="1" ht="15.75">
      <c r="A47" s="23" t="s">
        <v>64</v>
      </c>
      <c r="B47" s="24" t="s">
        <v>55</v>
      </c>
      <c r="C47" s="25">
        <v>72</v>
      </c>
      <c r="D47" s="26" t="s">
        <v>10</v>
      </c>
      <c r="E47" s="27">
        <f>IF(AND(D47="m",C47&lt;35),0,IF(AND(D47="Ž",C47&lt;35),10,VLOOKUP(CONCATENATE(D47,C47),'[1]hendikep'!A:B,2,FALSE)))</f>
        <v>29.81</v>
      </c>
      <c r="F47" s="17">
        <f t="shared" si="3"/>
        <v>70.19</v>
      </c>
      <c r="G47" s="28">
        <v>0.04340277777777778</v>
      </c>
      <c r="H47" s="19">
        <v>0.024305555555555556</v>
      </c>
      <c r="I47" s="29">
        <f t="shared" si="6"/>
        <v>0.030464409722222224</v>
      </c>
      <c r="J47" s="30">
        <f t="shared" si="7"/>
        <v>79.78344493517595</v>
      </c>
    </row>
    <row r="48" spans="1:10" s="22" customFormat="1" ht="15.75">
      <c r="A48" s="23" t="s">
        <v>65</v>
      </c>
      <c r="B48" s="24" t="s">
        <v>288</v>
      </c>
      <c r="C48" s="25">
        <v>25</v>
      </c>
      <c r="D48" s="26" t="s">
        <v>18</v>
      </c>
      <c r="E48" s="27">
        <f>IF(AND(D48="m",C48&lt;35),0,IF(AND(D48="Ž",C48&lt;35),10,VLOOKUP(CONCATENATE(D48,C48),'[1]hendikep'!A:B,2,FALSE)))</f>
        <v>10</v>
      </c>
      <c r="F48" s="17">
        <f t="shared" si="3"/>
        <v>90</v>
      </c>
      <c r="G48" s="28">
        <v>0.04351851851851852</v>
      </c>
      <c r="H48" s="19">
        <v>0.024305555555555556</v>
      </c>
      <c r="I48" s="29">
        <f t="shared" si="6"/>
        <v>0.03916666666666666</v>
      </c>
      <c r="J48" s="30">
        <f t="shared" si="7"/>
        <v>62.05673758865249</v>
      </c>
    </row>
    <row r="49" spans="1:10" s="22" customFormat="1" ht="15.75">
      <c r="A49" s="23" t="s">
        <v>66</v>
      </c>
      <c r="B49" s="24" t="s">
        <v>289</v>
      </c>
      <c r="C49" s="25">
        <v>45</v>
      </c>
      <c r="D49" s="26" t="s">
        <v>10</v>
      </c>
      <c r="E49" s="27">
        <f>IF(AND(D49="m",C49&lt;35),0,IF(AND(D49="Ž",C49&lt;35),10,VLOOKUP(CONCATENATE(D49,C49),'[1]hendikep'!A:B,2,FALSE)))</f>
        <v>8.75</v>
      </c>
      <c r="F49" s="17">
        <f t="shared" si="3"/>
        <v>91.25</v>
      </c>
      <c r="G49" s="28">
        <v>0.0436574074074074</v>
      </c>
      <c r="H49" s="19">
        <v>0.024305555555555556</v>
      </c>
      <c r="I49" s="29">
        <f t="shared" si="6"/>
        <v>0.039837384259259256</v>
      </c>
      <c r="J49" s="30">
        <f t="shared" si="7"/>
        <v>61.01192637894217</v>
      </c>
    </row>
    <row r="50" spans="1:10" s="22" customFormat="1" ht="15.75">
      <c r="A50" s="23" t="s">
        <v>68</v>
      </c>
      <c r="B50" s="11" t="s">
        <v>290</v>
      </c>
      <c r="C50" s="14">
        <v>33</v>
      </c>
      <c r="D50" s="15" t="s">
        <v>18</v>
      </c>
      <c r="E50" s="16">
        <f>IF(AND(D50="m",C50&lt;35),0,IF(AND(D50="Ž",C50&lt;35),10,VLOOKUP(CONCATENATE(D50,C50),'[1]hendikep'!A:B,2,FALSE)))</f>
        <v>10</v>
      </c>
      <c r="F50" s="17">
        <f t="shared" si="3"/>
        <v>90</v>
      </c>
      <c r="G50" s="18">
        <v>0.04370370370370371</v>
      </c>
      <c r="H50" s="19">
        <v>0.024305555555555556</v>
      </c>
      <c r="I50" s="20">
        <f t="shared" si="6"/>
        <v>0.03933333333333334</v>
      </c>
      <c r="J50" s="21">
        <f t="shared" si="7"/>
        <v>61.793785310734464</v>
      </c>
    </row>
    <row r="51" spans="1:10" s="22" customFormat="1" ht="15.75">
      <c r="A51" s="23" t="s">
        <v>69</v>
      </c>
      <c r="B51" s="24" t="s">
        <v>291</v>
      </c>
      <c r="C51" s="25">
        <v>32</v>
      </c>
      <c r="D51" s="26" t="s">
        <v>10</v>
      </c>
      <c r="E51" s="27">
        <f>IF(AND(D51="m",C51&lt;35),0,IF(AND(D51="Ž",C51&lt;35),10,VLOOKUP(CONCATENATE(D51,C51),'[1]hendikep'!A:B,2,FALSE)))</f>
        <v>0</v>
      </c>
      <c r="F51" s="17">
        <f t="shared" si="3"/>
        <v>100</v>
      </c>
      <c r="G51" s="28">
        <v>0.04376157407407408</v>
      </c>
      <c r="H51" s="19">
        <v>0.024305555555555556</v>
      </c>
      <c r="I51" s="29">
        <f t="shared" si="6"/>
        <v>0.04376157407407408</v>
      </c>
      <c r="J51" s="30">
        <f t="shared" si="7"/>
        <v>55.54086220576566</v>
      </c>
    </row>
    <row r="52" spans="1:10" s="22" customFormat="1" ht="15.75">
      <c r="A52" s="23" t="s">
        <v>70</v>
      </c>
      <c r="B52" s="24" t="s">
        <v>349</v>
      </c>
      <c r="C52" s="25">
        <v>34</v>
      </c>
      <c r="D52" s="26" t="s">
        <v>10</v>
      </c>
      <c r="E52" s="27">
        <f>IF(AND(D52="m",C52&lt;35),0,IF(AND(D52="Ž",C52&lt;35),10,VLOOKUP(CONCATENATE(D52,C52),'[1]hendikep'!A:B,2,FALSE)))</f>
        <v>0</v>
      </c>
      <c r="F52" s="17">
        <f t="shared" si="3"/>
        <v>100</v>
      </c>
      <c r="G52" s="28">
        <v>0.04402777777777778</v>
      </c>
      <c r="H52" s="19">
        <v>0.024305555555555556</v>
      </c>
      <c r="I52" s="29">
        <f t="shared" si="6"/>
        <v>0.04402777777777778</v>
      </c>
      <c r="J52" s="30">
        <f t="shared" si="7"/>
        <v>55.20504731861199</v>
      </c>
    </row>
    <row r="53" spans="1:12" ht="15.75">
      <c r="A53" s="23" t="s">
        <v>71</v>
      </c>
      <c r="B53" s="24" t="s">
        <v>292</v>
      </c>
      <c r="C53" s="25">
        <v>47</v>
      </c>
      <c r="D53" s="26" t="s">
        <v>18</v>
      </c>
      <c r="E53" s="27">
        <f>IF(AND(D53="m",C53&lt;35),0,IF(AND(D53="Ž",C53&lt;35),10,VLOOKUP(CONCATENATE(D53,C53),'[1]hendikep'!A:B,2,FALSE)))</f>
        <v>20.98</v>
      </c>
      <c r="F53" s="17">
        <f>100-E53</f>
        <v>79.02</v>
      </c>
      <c r="G53" s="28">
        <v>0.044259259259259255</v>
      </c>
      <c r="H53" s="19">
        <v>0.024305555555555556</v>
      </c>
      <c r="I53" s="29">
        <f aca="true" t="shared" si="8" ref="I53:I58">G53*F53/100</f>
        <v>0.03497366666666666</v>
      </c>
      <c r="J53" s="30">
        <f aca="true" t="shared" si="9" ref="J53:J58">H53/I53*100</f>
        <v>69.49673246220173</v>
      </c>
      <c r="L53" s="22"/>
    </row>
    <row r="54" spans="1:12" ht="15.75">
      <c r="A54" s="23" t="s">
        <v>293</v>
      </c>
      <c r="B54" s="24" t="s">
        <v>60</v>
      </c>
      <c r="C54" s="25">
        <v>57</v>
      </c>
      <c r="D54" s="26" t="s">
        <v>10</v>
      </c>
      <c r="E54" s="27">
        <f>IF(AND(D54="m",C54&lt;35),0,IF(AND(D54="Ž",C54&lt;35),10,VLOOKUP(CONCATENATE(D54,C54),'[1]hendikep'!A:B,2,FALSE)))</f>
        <v>17.18</v>
      </c>
      <c r="F54" s="17">
        <f aca="true" t="shared" si="10" ref="F54:F61">100-E54</f>
        <v>82.82</v>
      </c>
      <c r="G54" s="28">
        <v>0.044432870370370366</v>
      </c>
      <c r="H54" s="19">
        <v>0.024305555555555556</v>
      </c>
      <c r="I54" s="29">
        <f t="shared" si="8"/>
        <v>0.03679930324074074</v>
      </c>
      <c r="J54" s="30">
        <f t="shared" si="9"/>
        <v>66.04895586350864</v>
      </c>
      <c r="L54" s="22"/>
    </row>
    <row r="55" spans="1:12" s="31" customFormat="1" ht="15.75">
      <c r="A55" s="23" t="s">
        <v>294</v>
      </c>
      <c r="B55" s="24" t="s">
        <v>295</v>
      </c>
      <c r="C55" s="25">
        <v>34</v>
      </c>
      <c r="D55" s="26" t="s">
        <v>18</v>
      </c>
      <c r="E55" s="27">
        <f>IF(AND(D55="m",C55&lt;35),0,IF(AND(D55="Ž",C55&lt;35),10,VLOOKUP(CONCATENATE(D55,C55),'[1]hendikep'!A:B,2,FALSE)))</f>
        <v>10</v>
      </c>
      <c r="F55" s="17">
        <f t="shared" si="10"/>
        <v>90</v>
      </c>
      <c r="G55" s="28">
        <v>0.04447916666666666</v>
      </c>
      <c r="H55" s="19">
        <v>0.024305555555555556</v>
      </c>
      <c r="I55" s="29">
        <f t="shared" si="8"/>
        <v>0.04003125</v>
      </c>
      <c r="J55" s="30">
        <f t="shared" si="9"/>
        <v>60.71645415907712</v>
      </c>
      <c r="L55" s="22"/>
    </row>
    <row r="56" spans="1:10" s="22" customFormat="1" ht="15.75">
      <c r="A56" s="23" t="s">
        <v>296</v>
      </c>
      <c r="B56" s="24" t="s">
        <v>232</v>
      </c>
      <c r="C56" s="25">
        <v>34</v>
      </c>
      <c r="D56" s="26" t="s">
        <v>10</v>
      </c>
      <c r="E56" s="27">
        <f>IF(AND(D56="m",C56&lt;35),0,IF(AND(D56="Ž",C56&lt;35),10,VLOOKUP(CONCATENATE(D56,C56),'[1]hendikep'!A:B,2,FALSE)))</f>
        <v>0</v>
      </c>
      <c r="F56" s="17">
        <f t="shared" si="10"/>
        <v>100</v>
      </c>
      <c r="G56" s="28">
        <v>0.045162037037037035</v>
      </c>
      <c r="H56" s="19">
        <v>0.024305555555555556</v>
      </c>
      <c r="I56" s="29">
        <f t="shared" si="8"/>
        <v>0.045162037037037035</v>
      </c>
      <c r="J56" s="30">
        <f t="shared" si="9"/>
        <v>53.81855458739109</v>
      </c>
    </row>
    <row r="57" spans="1:12" s="31" customFormat="1" ht="15.75">
      <c r="A57" s="23" t="s">
        <v>297</v>
      </c>
      <c r="B57" s="24" t="s">
        <v>298</v>
      </c>
      <c r="C57" s="25">
        <v>46</v>
      </c>
      <c r="D57" s="26" t="s">
        <v>10</v>
      </c>
      <c r="E57" s="27">
        <f>IF(AND(D57="m",C57&lt;35),0,IF(AND(D57="Ž",C57&lt;35),10,VLOOKUP(CONCATENATE(D57,C57),'[1]hendikep'!A:B,2,FALSE)))</f>
        <v>9.36</v>
      </c>
      <c r="F57" s="17">
        <f t="shared" si="10"/>
        <v>90.64</v>
      </c>
      <c r="G57" s="28">
        <v>0.045231481481481484</v>
      </c>
      <c r="H57" s="19">
        <v>0.024305555555555556</v>
      </c>
      <c r="I57" s="29">
        <f t="shared" si="8"/>
        <v>0.04099781481481481</v>
      </c>
      <c r="J57" s="30">
        <f t="shared" si="9"/>
        <v>59.28500254304431</v>
      </c>
      <c r="L57" s="22"/>
    </row>
    <row r="58" spans="1:12" s="31" customFormat="1" ht="15.75">
      <c r="A58" s="23" t="s">
        <v>299</v>
      </c>
      <c r="B58" s="24" t="s">
        <v>37</v>
      </c>
      <c r="C58" s="25">
        <v>57</v>
      </c>
      <c r="D58" s="26" t="s">
        <v>10</v>
      </c>
      <c r="E58" s="27">
        <f>IF(AND(D58="m",C58&lt;35),0,IF(AND(D58="Ž",C58&lt;35),10,VLOOKUP(CONCATENATE(D58,C58),'[1]hendikep'!A:B,2,FALSE)))</f>
        <v>17.18</v>
      </c>
      <c r="F58" s="17">
        <f t="shared" si="10"/>
        <v>82.82</v>
      </c>
      <c r="G58" s="28">
        <v>0.04539351851851852</v>
      </c>
      <c r="H58" s="19">
        <v>0.024305555555555556</v>
      </c>
      <c r="I58" s="29">
        <f t="shared" si="8"/>
        <v>0.037594912037037034</v>
      </c>
      <c r="J58" s="30">
        <f t="shared" si="9"/>
        <v>64.65118346762104</v>
      </c>
      <c r="L58" s="22"/>
    </row>
    <row r="59" spans="1:12" s="31" customFormat="1" ht="15.75">
      <c r="A59" s="23" t="s">
        <v>300</v>
      </c>
      <c r="B59" s="24" t="s">
        <v>301</v>
      </c>
      <c r="C59" s="25">
        <v>39</v>
      </c>
      <c r="D59" s="26" t="s">
        <v>10</v>
      </c>
      <c r="E59" s="27">
        <f>IF(AND(D59="m",C59&lt;35),0,IF(AND(D59="Ž",C59&lt;35),10,VLOOKUP(CONCATENATE(D59,C59),'[1]hendikep'!A:B,2,FALSE)))</f>
        <v>5.11</v>
      </c>
      <c r="F59" s="17">
        <f t="shared" si="10"/>
        <v>94.89</v>
      </c>
      <c r="G59" s="28">
        <v>0.04547453703703704</v>
      </c>
      <c r="H59" s="19">
        <v>0.024305555555555556</v>
      </c>
      <c r="I59" s="29">
        <f aca="true" t="shared" si="11" ref="I59:I65">G59*F59/100</f>
        <v>0.043150788194444456</v>
      </c>
      <c r="J59" s="30">
        <f aca="true" t="shared" si="12" ref="J59:J65">H59/I59*100</f>
        <v>56.327025698883595</v>
      </c>
      <c r="L59" s="22"/>
    </row>
    <row r="60" spans="1:12" s="31" customFormat="1" ht="15.75">
      <c r="A60" s="23" t="s">
        <v>302</v>
      </c>
      <c r="B60" s="24" t="s">
        <v>355</v>
      </c>
      <c r="C60" s="25">
        <v>30</v>
      </c>
      <c r="D60" s="26" t="s">
        <v>10</v>
      </c>
      <c r="E60" s="27">
        <f>IF(AND(D60="m",C60&lt;35),0,IF(AND(D60="Ž",C60&lt;35),10,VLOOKUP(CONCATENATE(D60,C60),'[1]hendikep'!A:B,2,FALSE)))</f>
        <v>0</v>
      </c>
      <c r="F60" s="17">
        <f t="shared" si="10"/>
        <v>100</v>
      </c>
      <c r="G60" s="28">
        <v>0.04548611111111111</v>
      </c>
      <c r="H60" s="19">
        <v>0.024305555555555556</v>
      </c>
      <c r="I60" s="29">
        <f t="shared" si="11"/>
        <v>0.04548611111111111</v>
      </c>
      <c r="J60" s="30">
        <f t="shared" si="12"/>
        <v>53.43511450381679</v>
      </c>
      <c r="L60" s="22"/>
    </row>
    <row r="61" spans="1:12" s="31" customFormat="1" ht="15.75">
      <c r="A61" s="23" t="s">
        <v>303</v>
      </c>
      <c r="B61" s="24" t="s">
        <v>84</v>
      </c>
      <c r="C61" s="25">
        <v>52</v>
      </c>
      <c r="D61" s="26" t="s">
        <v>10</v>
      </c>
      <c r="E61" s="27">
        <f>IF(AND(D61="m",C61&lt;35),0,IF(AND(D61="Ž",C61&lt;35),10,VLOOKUP(CONCATENATE(D61,C61),'[1]hendikep'!A:B,2,FALSE)))</f>
        <v>13.36</v>
      </c>
      <c r="F61" s="17">
        <f t="shared" si="10"/>
        <v>86.64</v>
      </c>
      <c r="G61" s="28">
        <v>0.04549768518518518</v>
      </c>
      <c r="H61" s="19">
        <v>0.024305555555555556</v>
      </c>
      <c r="I61" s="29">
        <f t="shared" si="11"/>
        <v>0.039419194444444444</v>
      </c>
      <c r="J61" s="30">
        <f t="shared" si="12"/>
        <v>61.659188875132045</v>
      </c>
      <c r="L61" s="22"/>
    </row>
    <row r="62" spans="1:10" s="22" customFormat="1" ht="15.75">
      <c r="A62" s="23" t="s">
        <v>304</v>
      </c>
      <c r="B62" s="24" t="s">
        <v>307</v>
      </c>
      <c r="C62" s="25">
        <v>45</v>
      </c>
      <c r="D62" s="26" t="s">
        <v>10</v>
      </c>
      <c r="E62" s="27">
        <f>IF(AND(D62="m",C62&lt;35),0,IF(AND(D62="Ž",C62&lt;35),10,VLOOKUP(CONCATENATE(D62,C62),'[1]hendikep'!A:B,2,FALSE)))</f>
        <v>8.75</v>
      </c>
      <c r="F62" s="17">
        <f>100-E62</f>
        <v>91.25</v>
      </c>
      <c r="G62" s="28">
        <v>0.0462962962962963</v>
      </c>
      <c r="H62" s="19">
        <v>0.024305555555555556</v>
      </c>
      <c r="I62" s="29">
        <f t="shared" si="11"/>
        <v>0.04224537037037037</v>
      </c>
      <c r="J62" s="30">
        <f t="shared" si="12"/>
        <v>57.534246575342465</v>
      </c>
    </row>
    <row r="63" spans="1:10" s="31" customFormat="1" ht="15.75">
      <c r="A63" s="23" t="s">
        <v>306</v>
      </c>
      <c r="B63" s="24" t="s">
        <v>309</v>
      </c>
      <c r="C63" s="25">
        <v>33</v>
      </c>
      <c r="D63" s="26" t="s">
        <v>10</v>
      </c>
      <c r="E63" s="27">
        <f>IF(AND(D63="m",C63&lt;35),0,IF(AND(D63="Ž",C63&lt;35),10,VLOOKUP(CONCATENATE(D63,C63),'[1]hendikep'!A:B,2,FALSE)))</f>
        <v>0</v>
      </c>
      <c r="F63" s="17">
        <f>100-E63</f>
        <v>100</v>
      </c>
      <c r="G63" s="28">
        <v>0.046689814814814816</v>
      </c>
      <c r="H63" s="19">
        <v>0.024305555555555556</v>
      </c>
      <c r="I63" s="29">
        <f t="shared" si="11"/>
        <v>0.046689814814814816</v>
      </c>
      <c r="J63" s="30">
        <f t="shared" si="12"/>
        <v>52.05751115518096</v>
      </c>
    </row>
    <row r="64" spans="1:10" s="22" customFormat="1" ht="15.75">
      <c r="A64" s="23" t="s">
        <v>308</v>
      </c>
      <c r="B64" s="24" t="s">
        <v>311</v>
      </c>
      <c r="C64" s="25">
        <v>39</v>
      </c>
      <c r="D64" s="26" t="s">
        <v>10</v>
      </c>
      <c r="E64" s="27">
        <f>IF(AND(D64="m",C64&lt;35),0,IF(AND(D64="Ž",C64&lt;35),10,VLOOKUP(CONCATENATE(D64,C64),'[1]hendikep'!A:B,2,FALSE)))</f>
        <v>5.11</v>
      </c>
      <c r="F64" s="17">
        <f>100-E64</f>
        <v>94.89</v>
      </c>
      <c r="G64" s="28">
        <v>0.046886574074074074</v>
      </c>
      <c r="H64" s="19">
        <v>0.024305555555555556</v>
      </c>
      <c r="I64" s="29">
        <f t="shared" si="11"/>
        <v>0.04449067013888888</v>
      </c>
      <c r="J64" s="30">
        <f t="shared" si="12"/>
        <v>54.6306798249602</v>
      </c>
    </row>
    <row r="65" spans="1:10" s="31" customFormat="1" ht="15.75">
      <c r="A65" s="23" t="s">
        <v>310</v>
      </c>
      <c r="B65" s="24" t="s">
        <v>47</v>
      </c>
      <c r="C65" s="25">
        <v>63</v>
      </c>
      <c r="D65" s="26" t="s">
        <v>10</v>
      </c>
      <c r="E65" s="27">
        <f>IF(AND(D65="m",C65&lt;35),0,IF(AND(D65="Ž",C65&lt;35),10,VLOOKUP(CONCATENATE(D65,C65),'[1]hendikep'!A:B,2,FALSE)))</f>
        <v>22.1</v>
      </c>
      <c r="F65" s="17">
        <f>100-E65</f>
        <v>77.9</v>
      </c>
      <c r="G65" s="28">
        <v>0.04722222222222222</v>
      </c>
      <c r="H65" s="19">
        <v>0.024305555555555556</v>
      </c>
      <c r="I65" s="29">
        <f t="shared" si="11"/>
        <v>0.03678611111111112</v>
      </c>
      <c r="J65" s="30">
        <f t="shared" si="12"/>
        <v>66.0726421505701</v>
      </c>
    </row>
    <row r="66" spans="1:10" s="31" customFormat="1" ht="15.75">
      <c r="A66" s="23" t="s">
        <v>312</v>
      </c>
      <c r="B66" s="24" t="s">
        <v>313</v>
      </c>
      <c r="C66" s="25">
        <v>50</v>
      </c>
      <c r="D66" s="26" t="s">
        <v>10</v>
      </c>
      <c r="E66" s="27">
        <f>IF(AND(D66="m",C66&lt;35),0,IF(AND(D66="Ž",C66&lt;35),10,VLOOKUP(CONCATENATE(D66,C66),'[1]hendikep'!A:B,2,FALSE)))</f>
        <v>11.96</v>
      </c>
      <c r="F66" s="17">
        <f aca="true" t="shared" si="13" ref="F66:F79">100-E66</f>
        <v>88.03999999999999</v>
      </c>
      <c r="G66" s="28">
        <v>0.04905092592592592</v>
      </c>
      <c r="H66" s="19">
        <v>0.024305555555555556</v>
      </c>
      <c r="I66" s="29">
        <f aca="true" t="shared" si="14" ref="I66:I79">G66*F66/100</f>
        <v>0.04318443518518518</v>
      </c>
      <c r="J66" s="30">
        <f aca="true" t="shared" si="15" ref="J66:J79">H66/I66*100</f>
        <v>56.283138708026456</v>
      </c>
    </row>
    <row r="67" spans="1:10" s="31" customFormat="1" ht="15.75">
      <c r="A67" s="23" t="s">
        <v>314</v>
      </c>
      <c r="B67" s="24" t="s">
        <v>315</v>
      </c>
      <c r="C67" s="25">
        <v>33</v>
      </c>
      <c r="D67" s="26" t="s">
        <v>10</v>
      </c>
      <c r="E67" s="27">
        <f>IF(AND(D67="m",C67&lt;35),0,IF(AND(D67="Ž",C67&lt;35),10,VLOOKUP(CONCATENATE(D67,C67),'[1]hendikep'!A:B,2,FALSE)))</f>
        <v>0</v>
      </c>
      <c r="F67" s="17">
        <f t="shared" si="13"/>
        <v>100</v>
      </c>
      <c r="G67" s="28">
        <v>0.04944444444444444</v>
      </c>
      <c r="H67" s="19">
        <v>0.024305555555555556</v>
      </c>
      <c r="I67" s="29">
        <f t="shared" si="14"/>
        <v>0.04944444444444444</v>
      </c>
      <c r="J67" s="30">
        <f t="shared" si="15"/>
        <v>49.15730337078653</v>
      </c>
    </row>
    <row r="68" spans="1:10" s="22" customFormat="1" ht="15.75">
      <c r="A68" s="23" t="s">
        <v>316</v>
      </c>
      <c r="B68" s="24" t="s">
        <v>317</v>
      </c>
      <c r="C68" s="25">
        <v>35</v>
      </c>
      <c r="D68" s="26" t="s">
        <v>10</v>
      </c>
      <c r="E68" s="27">
        <f>IF(AND(D68="m",C68&lt;35),0,IF(AND(D68="Ž",C68&lt;35),10,VLOOKUP(CONCATENATE(D68,C68),'[1]hendikep'!A:B,2,FALSE)))</f>
        <v>2.7900000000000063</v>
      </c>
      <c r="F68" s="17">
        <f t="shared" si="13"/>
        <v>97.21</v>
      </c>
      <c r="G68" s="28">
        <v>0.05005787037037037</v>
      </c>
      <c r="H68" s="19">
        <v>0.024305555555555556</v>
      </c>
      <c r="I68" s="29">
        <f t="shared" si="14"/>
        <v>0.04866125578703703</v>
      </c>
      <c r="J68" s="30">
        <f t="shared" si="15"/>
        <v>49.948475768745695</v>
      </c>
    </row>
    <row r="69" spans="1:10" s="22" customFormat="1" ht="15.75">
      <c r="A69" s="23" t="s">
        <v>318</v>
      </c>
      <c r="B69" s="24" t="s">
        <v>319</v>
      </c>
      <c r="C69" s="25">
        <v>41</v>
      </c>
      <c r="D69" s="26" t="s">
        <v>18</v>
      </c>
      <c r="E69" s="27">
        <f>IF(AND(D69="m",C69&lt;35),0,IF(AND(D69="Ž",C69&lt;35),10,VLOOKUP(CONCATENATE(D69,C69),'[1]hendikep'!A:B,2,FALSE)))</f>
        <v>16.93</v>
      </c>
      <c r="F69" s="17">
        <f t="shared" si="13"/>
        <v>83.07</v>
      </c>
      <c r="G69" s="28">
        <v>0.050208333333333334</v>
      </c>
      <c r="H69" s="19">
        <v>0.024305555555555556</v>
      </c>
      <c r="I69" s="29">
        <f t="shared" si="14"/>
        <v>0.041708062500000004</v>
      </c>
      <c r="J69" s="30">
        <f t="shared" si="15"/>
        <v>58.275436686984804</v>
      </c>
    </row>
    <row r="70" spans="1:10" s="22" customFormat="1" ht="15.75">
      <c r="A70" s="23" t="s">
        <v>320</v>
      </c>
      <c r="B70" s="24" t="s">
        <v>321</v>
      </c>
      <c r="C70" s="25">
        <v>43</v>
      </c>
      <c r="D70" s="26" t="s">
        <v>10</v>
      </c>
      <c r="E70" s="27">
        <f>IF(AND(D70="m",C70&lt;35),0,IF(AND(D70="Ž",C70&lt;35),10,VLOOKUP(CONCATENATE(D70,C70),'[1]hendikep'!A:B,2,FALSE)))</f>
        <v>7.51</v>
      </c>
      <c r="F70" s="17">
        <f t="shared" si="13"/>
        <v>92.49</v>
      </c>
      <c r="G70" s="28">
        <v>0.05032407407407408</v>
      </c>
      <c r="H70" s="19">
        <v>0.024305555555555556</v>
      </c>
      <c r="I70" s="29">
        <f t="shared" si="14"/>
        <v>0.04654473611111112</v>
      </c>
      <c r="J70" s="30">
        <f t="shared" si="15"/>
        <v>52.21977303197849</v>
      </c>
    </row>
    <row r="71" spans="1:10" s="22" customFormat="1" ht="15.75">
      <c r="A71" s="23" t="s">
        <v>322</v>
      </c>
      <c r="B71" s="24" t="s">
        <v>323</v>
      </c>
      <c r="C71" s="25">
        <v>50</v>
      </c>
      <c r="D71" s="26" t="s">
        <v>10</v>
      </c>
      <c r="E71" s="27">
        <f>IF(AND(D71="m",C71&lt;35),0,IF(AND(D71="Ž",C71&lt;35),10,VLOOKUP(CONCATENATE(D71,C71),'[1]hendikep'!A:B,2,FALSE)))</f>
        <v>11.96</v>
      </c>
      <c r="F71" s="17">
        <f t="shared" si="13"/>
        <v>88.03999999999999</v>
      </c>
      <c r="G71" s="28">
        <v>0.0503587962962963</v>
      </c>
      <c r="H71" s="19">
        <v>0.024305555555555556</v>
      </c>
      <c r="I71" s="29">
        <f t="shared" si="14"/>
        <v>0.04433588425925926</v>
      </c>
      <c r="J71" s="30">
        <f t="shared" si="15"/>
        <v>54.82140699715378</v>
      </c>
    </row>
    <row r="72" spans="1:10" s="22" customFormat="1" ht="15.75">
      <c r="A72" s="23" t="s">
        <v>324</v>
      </c>
      <c r="B72" s="24" t="s">
        <v>325</v>
      </c>
      <c r="C72" s="25">
        <v>35</v>
      </c>
      <c r="D72" s="26" t="s">
        <v>10</v>
      </c>
      <c r="E72" s="27">
        <f>IF(AND(D72="m",C72&lt;35),0,IF(AND(D72="Ž",C72&lt;35),10,VLOOKUP(CONCATENATE(D72,C72),'[1]hendikep'!A:B,2,FALSE)))</f>
        <v>2.7900000000000063</v>
      </c>
      <c r="F72" s="17">
        <f t="shared" si="13"/>
        <v>97.21</v>
      </c>
      <c r="G72" s="28">
        <v>0.05109953703703704</v>
      </c>
      <c r="H72" s="19">
        <v>0.024305555555555556</v>
      </c>
      <c r="I72" s="29">
        <f t="shared" si="14"/>
        <v>0.0496738599537037</v>
      </c>
      <c r="J72" s="30">
        <f t="shared" si="15"/>
        <v>48.93027354469426</v>
      </c>
    </row>
    <row r="73" spans="1:10" ht="15.75">
      <c r="A73" s="23" t="s">
        <v>326</v>
      </c>
      <c r="B73" s="24" t="s">
        <v>327</v>
      </c>
      <c r="C73" s="25">
        <v>66</v>
      </c>
      <c r="D73" s="26" t="s">
        <v>10</v>
      </c>
      <c r="E73" s="27">
        <f>IF(AND(D73="m",C73&lt;35),0,IF(AND(D73="Ž",C73&lt;35),10,VLOOKUP(CONCATENATE(D73,C73),'[1]hendikep'!A:B,2,FALSE)))</f>
        <v>24.63</v>
      </c>
      <c r="F73" s="17">
        <f t="shared" si="13"/>
        <v>75.37</v>
      </c>
      <c r="G73" s="28">
        <v>0.05179398148148148</v>
      </c>
      <c r="H73" s="19">
        <v>0.024305555555555556</v>
      </c>
      <c r="I73" s="29">
        <f t="shared" si="14"/>
        <v>0.03903712384259259</v>
      </c>
      <c r="J73" s="30">
        <f t="shared" si="15"/>
        <v>62.26266989740743</v>
      </c>
    </row>
    <row r="74" spans="1:10" ht="15.75">
      <c r="A74" s="23" t="s">
        <v>328</v>
      </c>
      <c r="B74" s="24" t="s">
        <v>73</v>
      </c>
      <c r="C74" s="25">
        <v>55</v>
      </c>
      <c r="D74" s="26" t="s">
        <v>18</v>
      </c>
      <c r="E74" s="27">
        <f>IF(AND(D74="m",C74&lt;35),0,IF(AND(D74="Ž",C74&lt;35),10,VLOOKUP(CONCATENATE(D74,C74),'[1]hendikep'!A:B,2,FALSE)))</f>
        <v>27.15</v>
      </c>
      <c r="F74" s="17">
        <f t="shared" si="13"/>
        <v>72.85</v>
      </c>
      <c r="G74" s="28">
        <v>0.052071759259259255</v>
      </c>
      <c r="H74" s="19">
        <v>0.024305555555555556</v>
      </c>
      <c r="I74" s="29">
        <f t="shared" si="14"/>
        <v>0.03793427662037037</v>
      </c>
      <c r="J74" s="30">
        <f t="shared" si="15"/>
        <v>64.07280623483325</v>
      </c>
    </row>
    <row r="75" spans="1:10" ht="15.75">
      <c r="A75" s="23" t="s">
        <v>329</v>
      </c>
      <c r="B75" s="11" t="s">
        <v>330</v>
      </c>
      <c r="C75" s="14">
        <v>65</v>
      </c>
      <c r="D75" s="15" t="s">
        <v>10</v>
      </c>
      <c r="E75" s="16">
        <f>IF(AND(D75="m",C75&lt;35),0,IF(AND(D75="Ž",C75&lt;35),10,VLOOKUP(CONCATENATE(D75,C75),'[1]hendikep'!A:B,2,FALSE)))</f>
        <v>23.78</v>
      </c>
      <c r="F75" s="17">
        <f t="shared" si="13"/>
        <v>76.22</v>
      </c>
      <c r="G75" s="18">
        <v>0.05216435185185186</v>
      </c>
      <c r="H75" s="19">
        <v>0.024305555555555556</v>
      </c>
      <c r="I75" s="20">
        <f t="shared" si="14"/>
        <v>0.039759668981481484</v>
      </c>
      <c r="J75" s="21">
        <f t="shared" si="15"/>
        <v>61.13118186893393</v>
      </c>
    </row>
    <row r="76" spans="1:10" ht="15.75">
      <c r="A76" s="23" t="s">
        <v>331</v>
      </c>
      <c r="B76" s="24" t="s">
        <v>332</v>
      </c>
      <c r="C76" s="25">
        <v>73</v>
      </c>
      <c r="D76" s="26" t="s">
        <v>10</v>
      </c>
      <c r="E76" s="27">
        <f>IF(AND(D76="m",C76&lt;35),0,IF(AND(D76="Ž",C76&lt;35),10,VLOOKUP(CONCATENATE(D76,C76),'[1]hendikep'!A:B,2,FALSE)))</f>
        <v>30.68</v>
      </c>
      <c r="F76" s="17">
        <f t="shared" si="13"/>
        <v>69.32</v>
      </c>
      <c r="G76" s="28">
        <v>0.0524074074074074</v>
      </c>
      <c r="H76" s="19">
        <v>0.024305555555555556</v>
      </c>
      <c r="I76" s="29">
        <f t="shared" si="14"/>
        <v>0.03632881481481481</v>
      </c>
      <c r="J76" s="30">
        <f t="shared" si="15"/>
        <v>66.90434488284987</v>
      </c>
    </row>
    <row r="77" spans="1:10" ht="15.75">
      <c r="A77" s="23" t="s">
        <v>333</v>
      </c>
      <c r="B77" s="24" t="s">
        <v>334</v>
      </c>
      <c r="C77" s="25">
        <v>63</v>
      </c>
      <c r="D77" s="26" t="s">
        <v>10</v>
      </c>
      <c r="E77" s="27">
        <f>IF(AND(D77="m",C77&lt;35),0,IF(AND(D77="Ž",C77&lt;35),10,VLOOKUP(CONCATENATE(D77,C77),'[1]hendikep'!A:B,2,FALSE)))</f>
        <v>22.1</v>
      </c>
      <c r="F77" s="17">
        <f t="shared" si="13"/>
        <v>77.9</v>
      </c>
      <c r="G77" s="28">
        <v>0.05392361111111111</v>
      </c>
      <c r="H77" s="19">
        <v>0.024305555555555556</v>
      </c>
      <c r="I77" s="29">
        <f t="shared" si="14"/>
        <v>0.04200649305555555</v>
      </c>
      <c r="J77" s="30">
        <f t="shared" si="15"/>
        <v>57.86142519302986</v>
      </c>
    </row>
    <row r="78" spans="1:10" ht="15.75">
      <c r="A78" s="23" t="s">
        <v>335</v>
      </c>
      <c r="B78" s="24" t="s">
        <v>336</v>
      </c>
      <c r="C78" s="25">
        <v>40</v>
      </c>
      <c r="D78" s="26" t="s">
        <v>10</v>
      </c>
      <c r="E78" s="27">
        <f>IF(AND(D78="m",C78&lt;35),0,IF(AND(D78="Ž",C78&lt;35),10,VLOOKUP(CONCATENATE(D78,C78),'[1]hendikep'!A:B,2,FALSE)))</f>
        <v>5.7</v>
      </c>
      <c r="F78" s="17">
        <f t="shared" si="13"/>
        <v>94.3</v>
      </c>
      <c r="G78" s="28">
        <v>0.05587962962962963</v>
      </c>
      <c r="H78" s="19">
        <v>0.024305555555555556</v>
      </c>
      <c r="I78" s="29">
        <f t="shared" si="14"/>
        <v>0.05269449074074075</v>
      </c>
      <c r="J78" s="30">
        <f t="shared" si="15"/>
        <v>46.12542072973051</v>
      </c>
    </row>
    <row r="79" spans="1:10" ht="16.5" thickBot="1">
      <c r="A79" s="32" t="s">
        <v>337</v>
      </c>
      <c r="B79" s="33" t="s">
        <v>72</v>
      </c>
      <c r="C79" s="34">
        <v>61</v>
      </c>
      <c r="D79" s="35" t="s">
        <v>10</v>
      </c>
      <c r="E79" s="36">
        <f>IF(AND(D79="m",C79&lt;35),0,IF(AND(D79="Ž",C79&lt;35),10,VLOOKUP(CONCATENATE(D79,C79),'[1]hendikep'!A:B,2,FALSE)))</f>
        <v>20.44</v>
      </c>
      <c r="F79" s="17">
        <f t="shared" si="13"/>
        <v>79.56</v>
      </c>
      <c r="G79" s="37">
        <v>0.060277777777777784</v>
      </c>
      <c r="H79" s="19">
        <v>0.024305555555555556</v>
      </c>
      <c r="I79" s="38">
        <f t="shared" si="14"/>
        <v>0.04795700000000001</v>
      </c>
      <c r="J79" s="39">
        <f t="shared" si="15"/>
        <v>50.681976678181606</v>
      </c>
    </row>
    <row r="80" ht="16.5" thickTop="1"/>
    <row r="81" ht="16.5" thickBot="1">
      <c r="B81" s="46" t="s">
        <v>74</v>
      </c>
    </row>
    <row r="82" spans="1:10" ht="16.5" thickTop="1">
      <c r="A82" s="47" t="s">
        <v>8</v>
      </c>
      <c r="B82" s="48" t="s">
        <v>338</v>
      </c>
      <c r="C82" s="49">
        <v>32</v>
      </c>
      <c r="D82" s="50" t="s">
        <v>10</v>
      </c>
      <c r="E82" s="51">
        <f>IF(AND(D82="m",C82&lt;35),0,IF(AND(D82="Ž",C82&lt;35),10,VLOOKUP(CONCATENATE(D82,C82),'[1]hendikep'!A:B,2,FALSE)))</f>
        <v>0</v>
      </c>
      <c r="F82" s="52">
        <f aca="true" t="shared" si="16" ref="F82:F109">100-E82</f>
        <v>100</v>
      </c>
      <c r="G82" s="53">
        <v>0.02770833333333333</v>
      </c>
      <c r="H82" s="54">
        <v>0.020833333333333332</v>
      </c>
      <c r="I82" s="55">
        <f aca="true" t="shared" si="17" ref="I82:I109">G82*F82/100</f>
        <v>0.02770833333333333</v>
      </c>
      <c r="J82" s="56">
        <f aca="true" t="shared" si="18" ref="J82:J109">H82/I82*100</f>
        <v>75.18796992481202</v>
      </c>
    </row>
    <row r="83" spans="1:10" ht="15.75">
      <c r="A83" s="23" t="s">
        <v>11</v>
      </c>
      <c r="B83" s="57" t="s">
        <v>75</v>
      </c>
      <c r="C83" s="25">
        <v>48</v>
      </c>
      <c r="D83" s="26" t="s">
        <v>10</v>
      </c>
      <c r="E83" s="27">
        <f>IF(AND(D83="m",C83&lt;35),0,IF(AND(D83="Ž",C83&lt;35),10,VLOOKUP(CONCATENATE(D83,C83),'[1]hendikep'!A:B,2,FALSE)))</f>
        <v>10.62</v>
      </c>
      <c r="F83" s="17">
        <f t="shared" si="16"/>
        <v>89.38</v>
      </c>
      <c r="G83" s="28">
        <v>0.028912037037037038</v>
      </c>
      <c r="H83" s="19">
        <v>0.020833333333333332</v>
      </c>
      <c r="I83" s="29">
        <f t="shared" si="17"/>
        <v>0.025841578703703703</v>
      </c>
      <c r="J83" s="58">
        <f t="shared" si="18"/>
        <v>80.61942953333353</v>
      </c>
    </row>
    <row r="84" spans="1:10" ht="15.75">
      <c r="A84" s="23" t="s">
        <v>12</v>
      </c>
      <c r="B84" s="57" t="s">
        <v>339</v>
      </c>
      <c r="C84" s="25">
        <v>31</v>
      </c>
      <c r="D84" s="26" t="s">
        <v>10</v>
      </c>
      <c r="E84" s="27">
        <f>IF(AND(D84="m",C84&lt;35),0,IF(AND(D84="Ž",C84&lt;35),10,VLOOKUP(CONCATENATE(D84,C84),'[1]hendikep'!A:B,2,FALSE)))</f>
        <v>0</v>
      </c>
      <c r="F84" s="17">
        <f t="shared" si="16"/>
        <v>100</v>
      </c>
      <c r="G84" s="28">
        <v>0.03005787037037037</v>
      </c>
      <c r="H84" s="19">
        <v>0.020833333333333332</v>
      </c>
      <c r="I84" s="29">
        <f t="shared" si="17"/>
        <v>0.030057870370370374</v>
      </c>
      <c r="J84" s="58">
        <f t="shared" si="18"/>
        <v>69.31074316519059</v>
      </c>
    </row>
    <row r="85" spans="1:10" ht="15.75">
      <c r="A85" s="23" t="s">
        <v>13</v>
      </c>
      <c r="B85" s="57" t="s">
        <v>340</v>
      </c>
      <c r="C85" s="25">
        <v>34</v>
      </c>
      <c r="D85" s="26" t="s">
        <v>10</v>
      </c>
      <c r="E85" s="27">
        <f>IF(AND(D85="m",C85&lt;35),0,IF(AND(D85="Ž",C85&lt;35),10,VLOOKUP(CONCATENATE(D85,C85),'[1]hendikep'!A:B,2,FALSE)))</f>
        <v>0</v>
      </c>
      <c r="F85" s="17">
        <f t="shared" si="16"/>
        <v>100</v>
      </c>
      <c r="G85" s="28">
        <v>0.03196759259259259</v>
      </c>
      <c r="H85" s="19">
        <v>0.020833333333333332</v>
      </c>
      <c r="I85" s="29">
        <f t="shared" si="17"/>
        <v>0.03196759259259259</v>
      </c>
      <c r="J85" s="58">
        <f t="shared" si="18"/>
        <v>65.17016654598117</v>
      </c>
    </row>
    <row r="86" spans="1:10" ht="15.75">
      <c r="A86" s="23" t="s">
        <v>14</v>
      </c>
      <c r="B86" s="57" t="s">
        <v>78</v>
      </c>
      <c r="C86" s="25">
        <v>58</v>
      </c>
      <c r="D86" s="26" t="s">
        <v>10</v>
      </c>
      <c r="E86" s="27">
        <f>IF(AND(D86="m",C86&lt;35),0,IF(AND(D86="Ž",C86&lt;35),10,VLOOKUP(CONCATENATE(D86,C86),'[1]hendikep'!A:B,2,FALSE)))</f>
        <v>17.99</v>
      </c>
      <c r="F86" s="17">
        <f t="shared" si="16"/>
        <v>82.01</v>
      </c>
      <c r="G86" s="28">
        <v>0.03277777777777778</v>
      </c>
      <c r="H86" s="19">
        <v>0.020833333333333332</v>
      </c>
      <c r="I86" s="29">
        <f t="shared" si="17"/>
        <v>0.02688105555555556</v>
      </c>
      <c r="J86" s="58">
        <f t="shared" si="18"/>
        <v>77.50191688074416</v>
      </c>
    </row>
    <row r="87" spans="1:10" ht="15.75">
      <c r="A87" s="23" t="s">
        <v>15</v>
      </c>
      <c r="B87" s="57" t="s">
        <v>216</v>
      </c>
      <c r="C87" s="25">
        <v>40</v>
      </c>
      <c r="D87" s="26" t="s">
        <v>10</v>
      </c>
      <c r="E87" s="27">
        <f>IF(AND(D87="m",C87&lt;35),0,IF(AND(D87="Ž",C87&lt;35),10,VLOOKUP(CONCATENATE(D87,C87),'[1]hendikep'!A:B,2,FALSE)))</f>
        <v>5.7</v>
      </c>
      <c r="F87" s="17">
        <f t="shared" si="16"/>
        <v>94.3</v>
      </c>
      <c r="G87" s="28">
        <v>0.03552083333333333</v>
      </c>
      <c r="H87" s="19">
        <v>0.020833333333333332</v>
      </c>
      <c r="I87" s="29">
        <f t="shared" si="17"/>
        <v>0.033496145833333324</v>
      </c>
      <c r="J87" s="58">
        <f t="shared" si="18"/>
        <v>62.19621038490126</v>
      </c>
    </row>
    <row r="88" spans="1:10" ht="15.75">
      <c r="A88" s="23" t="s">
        <v>19</v>
      </c>
      <c r="B88" s="57" t="s">
        <v>81</v>
      </c>
      <c r="C88" s="25">
        <v>47</v>
      </c>
      <c r="D88" s="26" t="s">
        <v>18</v>
      </c>
      <c r="E88" s="27">
        <f>IF(AND(D88="m",C88&lt;35),0,IF(AND(D88="Ž",C88&lt;35),10,VLOOKUP(CONCATENATE(D88,C88),'[1]hendikep'!A:B,2,FALSE)))</f>
        <v>20.98</v>
      </c>
      <c r="F88" s="17">
        <f t="shared" si="16"/>
        <v>79.02</v>
      </c>
      <c r="G88" s="28">
        <v>0.03684027777777778</v>
      </c>
      <c r="H88" s="19">
        <v>0.020833333333333332</v>
      </c>
      <c r="I88" s="29">
        <f t="shared" si="17"/>
        <v>0.0291111875</v>
      </c>
      <c r="J88" s="58">
        <f t="shared" si="18"/>
        <v>71.56469770713865</v>
      </c>
    </row>
    <row r="89" spans="1:10" ht="15.75">
      <c r="A89" s="23" t="s">
        <v>16</v>
      </c>
      <c r="B89" s="57" t="s">
        <v>341</v>
      </c>
      <c r="C89" s="25">
        <v>30</v>
      </c>
      <c r="D89" s="26" t="s">
        <v>18</v>
      </c>
      <c r="E89" s="27">
        <f>IF(AND(D89="m",C89&lt;35),0,IF(AND(D89="Ž",C89&lt;35),10,VLOOKUP(CONCATENATE(D89,C89),'[1]hendikep'!A:B,2,FALSE)))</f>
        <v>10</v>
      </c>
      <c r="F89" s="17">
        <f t="shared" si="16"/>
        <v>90</v>
      </c>
      <c r="G89" s="28">
        <v>0.03711805555555556</v>
      </c>
      <c r="H89" s="19">
        <v>0.020833333333333332</v>
      </c>
      <c r="I89" s="29">
        <f t="shared" si="17"/>
        <v>0.03340625</v>
      </c>
      <c r="J89" s="58">
        <f t="shared" si="18"/>
        <v>62.363579669473026</v>
      </c>
    </row>
    <row r="90" spans="1:10" ht="15.75">
      <c r="A90" s="23" t="s">
        <v>20</v>
      </c>
      <c r="B90" s="57" t="s">
        <v>231</v>
      </c>
      <c r="C90" s="25">
        <v>55</v>
      </c>
      <c r="D90" s="26" t="s">
        <v>10</v>
      </c>
      <c r="E90" s="27">
        <f>IF(AND(D90="m",C90&lt;35),0,IF(AND(D90="Ž",C90&lt;35),10,VLOOKUP(CONCATENATE(D90,C90),'[1]hendikep'!A:B,2,FALSE)))</f>
        <v>15.59</v>
      </c>
      <c r="F90" s="17">
        <f t="shared" si="16"/>
        <v>84.41</v>
      </c>
      <c r="G90" s="28">
        <v>0.037662037037037036</v>
      </c>
      <c r="H90" s="19">
        <v>0.020833333333333332</v>
      </c>
      <c r="I90" s="29">
        <f t="shared" si="17"/>
        <v>0.03179052546296296</v>
      </c>
      <c r="J90" s="58">
        <f t="shared" si="18"/>
        <v>65.53315187446294</v>
      </c>
    </row>
    <row r="91" spans="1:10" ht="15.75">
      <c r="A91" s="23" t="s">
        <v>21</v>
      </c>
      <c r="B91" s="57" t="s">
        <v>77</v>
      </c>
      <c r="C91" s="25">
        <v>53</v>
      </c>
      <c r="D91" s="26" t="s">
        <v>10</v>
      </c>
      <c r="E91" s="27">
        <f>IF(AND(D91="m",C91&lt;35),0,IF(AND(D91="Ž",C91&lt;35),10,VLOOKUP(CONCATENATE(D91,C91),'[1]hendikep'!A:B,2,FALSE)))</f>
        <v>14.09</v>
      </c>
      <c r="F91" s="17">
        <f t="shared" si="16"/>
        <v>85.91</v>
      </c>
      <c r="G91" s="28">
        <v>0.037974537037037036</v>
      </c>
      <c r="H91" s="19">
        <v>0.020833333333333332</v>
      </c>
      <c r="I91" s="29">
        <f t="shared" si="17"/>
        <v>0.03262392476851852</v>
      </c>
      <c r="J91" s="58">
        <f t="shared" si="18"/>
        <v>63.859065030204796</v>
      </c>
    </row>
    <row r="92" spans="1:10" ht="15.75">
      <c r="A92" s="23" t="s">
        <v>23</v>
      </c>
      <c r="B92" s="57" t="s">
        <v>233</v>
      </c>
      <c r="C92" s="25">
        <v>36</v>
      </c>
      <c r="D92" s="26" t="s">
        <v>18</v>
      </c>
      <c r="E92" s="27">
        <f>IF(AND(D92="m",C92&lt;35),0,IF(AND(D92="Ž",C92&lt;35),10,VLOOKUP(CONCATENATE(D92,C92),'[1]hendikep'!A:B,2,FALSE)))</f>
        <v>13.67</v>
      </c>
      <c r="F92" s="17">
        <f t="shared" si="16"/>
        <v>86.33</v>
      </c>
      <c r="G92" s="28">
        <v>0.03890046296296296</v>
      </c>
      <c r="H92" s="19">
        <v>0.020833333333333332</v>
      </c>
      <c r="I92" s="29">
        <f t="shared" si="17"/>
        <v>0.033582769675925925</v>
      </c>
      <c r="J92" s="58">
        <f t="shared" si="18"/>
        <v>62.035780652921765</v>
      </c>
    </row>
    <row r="93" spans="1:10" ht="15.75">
      <c r="A93" s="23" t="s">
        <v>24</v>
      </c>
      <c r="B93" s="57" t="s">
        <v>235</v>
      </c>
      <c r="C93" s="25">
        <v>28</v>
      </c>
      <c r="D93" s="26" t="s">
        <v>18</v>
      </c>
      <c r="E93" s="27">
        <f>IF(AND(D93="m",C93&lt;35),0,IF(AND(D93="Ž",C93&lt;35),10,VLOOKUP(CONCATENATE(D93,C93),'[1]hendikep'!A:B,2,FALSE)))</f>
        <v>10</v>
      </c>
      <c r="F93" s="17">
        <f t="shared" si="16"/>
        <v>90</v>
      </c>
      <c r="G93" s="28">
        <v>0.03934027777777777</v>
      </c>
      <c r="H93" s="19">
        <v>0.020833333333333332</v>
      </c>
      <c r="I93" s="29">
        <f t="shared" si="17"/>
        <v>0.03540624999999999</v>
      </c>
      <c r="J93" s="58">
        <f t="shared" si="18"/>
        <v>58.84083553986468</v>
      </c>
    </row>
    <row r="94" spans="1:10" ht="15.75">
      <c r="A94" s="23" t="s">
        <v>25</v>
      </c>
      <c r="B94" s="24" t="s">
        <v>273</v>
      </c>
      <c r="C94" s="25">
        <v>32</v>
      </c>
      <c r="D94" s="26" t="s">
        <v>10</v>
      </c>
      <c r="E94" s="27">
        <f>IF(AND(D94="m",C94&lt;35),0,IF(AND(D94="Ž",C94&lt;35),10,VLOOKUP(CONCATENATE(D94,C94),'[1]hendikep'!A:B,2,FALSE)))</f>
        <v>0</v>
      </c>
      <c r="F94" s="17">
        <f t="shared" si="16"/>
        <v>100</v>
      </c>
      <c r="G94" s="28">
        <v>0.03965277777777778</v>
      </c>
      <c r="H94" s="19">
        <v>0.020833333333333332</v>
      </c>
      <c r="I94" s="29">
        <f>G94*F94/100</f>
        <v>0.03965277777777778</v>
      </c>
      <c r="J94" s="58">
        <f>H94/I94*100</f>
        <v>52.53940455341506</v>
      </c>
    </row>
    <row r="95" spans="1:10" ht="15.75">
      <c r="A95" s="23" t="s">
        <v>26</v>
      </c>
      <c r="B95" s="57" t="s">
        <v>83</v>
      </c>
      <c r="C95" s="25">
        <v>35</v>
      </c>
      <c r="D95" s="26" t="s">
        <v>18</v>
      </c>
      <c r="E95" s="27">
        <f>IF(AND(D95="m",C95&lt;35),0,IF(AND(D95="Ž",C95&lt;35),10,VLOOKUP(CONCATENATE(D95,C95),'[1]hendikep'!A:B,2,FALSE)))</f>
        <v>13.04</v>
      </c>
      <c r="F95" s="17">
        <f t="shared" si="16"/>
        <v>86.96000000000001</v>
      </c>
      <c r="G95" s="28">
        <v>0.040046296296296295</v>
      </c>
      <c r="H95" s="19">
        <v>0.020833333333333332</v>
      </c>
      <c r="I95" s="29">
        <f t="shared" si="17"/>
        <v>0.03482425925925926</v>
      </c>
      <c r="J95" s="58">
        <f t="shared" si="18"/>
        <v>59.82419662751062</v>
      </c>
    </row>
    <row r="96" spans="1:10" ht="15.75">
      <c r="A96" s="23" t="s">
        <v>27</v>
      </c>
      <c r="B96" s="57" t="s">
        <v>342</v>
      </c>
      <c r="C96" s="25">
        <v>44</v>
      </c>
      <c r="D96" s="26" t="s">
        <v>18</v>
      </c>
      <c r="E96" s="27">
        <f>IF(AND(D96="m",C96&lt;35),0,IF(AND(D96="Ž",C96&lt;35),10,VLOOKUP(CONCATENATE(D96,C96),'[1]hendikep'!A:B,2,FALSE)))</f>
        <v>18.94</v>
      </c>
      <c r="F96" s="17">
        <f t="shared" si="16"/>
        <v>81.06</v>
      </c>
      <c r="G96" s="28">
        <v>0.040462962962962964</v>
      </c>
      <c r="H96" s="19">
        <v>0.020833333333333332</v>
      </c>
      <c r="I96" s="29">
        <f t="shared" si="17"/>
        <v>0.03279927777777778</v>
      </c>
      <c r="J96" s="58">
        <f t="shared" si="18"/>
        <v>63.51765875603629</v>
      </c>
    </row>
    <row r="97" spans="1:10" ht="15.75">
      <c r="A97" s="23" t="s">
        <v>28</v>
      </c>
      <c r="B97" s="57" t="s">
        <v>236</v>
      </c>
      <c r="C97" s="25">
        <v>44</v>
      </c>
      <c r="D97" s="26" t="s">
        <v>10</v>
      </c>
      <c r="E97" s="27">
        <f>IF(AND(D97="m",C97&lt;35),0,IF(AND(D97="Ž",C97&lt;35),10,VLOOKUP(CONCATENATE(D97,C97),'[1]hendikep'!A:B,2,FALSE)))</f>
        <v>8.13</v>
      </c>
      <c r="F97" s="17">
        <f t="shared" si="16"/>
        <v>91.87</v>
      </c>
      <c r="G97" s="28">
        <v>0.04047453703703704</v>
      </c>
      <c r="H97" s="19">
        <v>0.020833333333333332</v>
      </c>
      <c r="I97" s="29">
        <f t="shared" si="17"/>
        <v>0.03718395717592593</v>
      </c>
      <c r="J97" s="58">
        <f t="shared" si="18"/>
        <v>56.02774668324299</v>
      </c>
    </row>
    <row r="98" spans="1:10" ht="15.75">
      <c r="A98" s="23" t="s">
        <v>29</v>
      </c>
      <c r="B98" s="57" t="s">
        <v>82</v>
      </c>
      <c r="C98" s="25">
        <v>52</v>
      </c>
      <c r="D98" s="26" t="s">
        <v>10</v>
      </c>
      <c r="E98" s="27">
        <f>IF(AND(D98="m",C98&lt;35),0,IF(AND(D98="Ž",C98&lt;35),10,VLOOKUP(CONCATENATE(D98,C98),'[1]hendikep'!A:B,2,FALSE)))</f>
        <v>13.36</v>
      </c>
      <c r="F98" s="17">
        <f t="shared" si="16"/>
        <v>86.64</v>
      </c>
      <c r="G98" s="28">
        <v>0.04054398148148148</v>
      </c>
      <c r="H98" s="19">
        <v>0.020833333333333332</v>
      </c>
      <c r="I98" s="29">
        <f t="shared" si="17"/>
        <v>0.03512730555555555</v>
      </c>
      <c r="J98" s="58">
        <f t="shared" si="18"/>
        <v>59.30808812074812</v>
      </c>
    </row>
    <row r="99" spans="1:10" ht="15.75">
      <c r="A99" s="23" t="s">
        <v>30</v>
      </c>
      <c r="B99" s="57" t="s">
        <v>234</v>
      </c>
      <c r="C99" s="25">
        <v>50</v>
      </c>
      <c r="D99" s="26" t="s">
        <v>10</v>
      </c>
      <c r="E99" s="27">
        <f>IF(AND(D99="m",C99&lt;35),0,IF(AND(D99="Ž",C99&lt;35),10,VLOOKUP(CONCATENATE(D99,C99),'[1]hendikep'!A:B,2,FALSE)))</f>
        <v>11.96</v>
      </c>
      <c r="F99" s="17">
        <f t="shared" si="16"/>
        <v>88.03999999999999</v>
      </c>
      <c r="G99" s="28">
        <v>0.04131944444444444</v>
      </c>
      <c r="H99" s="19">
        <v>0.020833333333333332</v>
      </c>
      <c r="I99" s="29">
        <f t="shared" si="17"/>
        <v>0.03637763888888888</v>
      </c>
      <c r="J99" s="58">
        <f t="shared" si="18"/>
        <v>57.26961388826317</v>
      </c>
    </row>
    <row r="100" spans="1:10" ht="15.75">
      <c r="A100" s="23" t="s">
        <v>31</v>
      </c>
      <c r="B100" s="24" t="s">
        <v>281</v>
      </c>
      <c r="C100" s="25">
        <v>42</v>
      </c>
      <c r="D100" s="26" t="s">
        <v>10</v>
      </c>
      <c r="E100" s="27">
        <f>IF(AND(D100="m",C100&lt;35),0,IF(AND(D100="Ž",C100&lt;35),10,VLOOKUP(CONCATENATE(D100,C100),'[1]hendikep'!A:B,2,FALSE)))</f>
        <v>6.900000000000006</v>
      </c>
      <c r="F100" s="17">
        <f t="shared" si="16"/>
        <v>93.1</v>
      </c>
      <c r="G100" s="28">
        <v>0.042222222222222223</v>
      </c>
      <c r="H100" s="19">
        <v>0.020833333333333332</v>
      </c>
      <c r="I100" s="29">
        <f t="shared" si="17"/>
        <v>0.039308888888888886</v>
      </c>
      <c r="J100" s="58">
        <f t="shared" si="18"/>
        <v>52.99903895076036</v>
      </c>
    </row>
    <row r="101" spans="1:10" ht="15.75">
      <c r="A101" s="23" t="s">
        <v>32</v>
      </c>
      <c r="B101" s="57" t="s">
        <v>79</v>
      </c>
      <c r="C101" s="25">
        <v>48</v>
      </c>
      <c r="D101" s="26" t="s">
        <v>10</v>
      </c>
      <c r="E101" s="27">
        <f>IF(AND(D101="m",C101&lt;35),0,IF(AND(D101="Ž",C101&lt;35),10,VLOOKUP(CONCATENATE(D101,C101),'[1]hendikep'!A:B,2,FALSE)))</f>
        <v>10.62</v>
      </c>
      <c r="F101" s="17">
        <f t="shared" si="16"/>
        <v>89.38</v>
      </c>
      <c r="G101" s="28">
        <v>0.042673611111111114</v>
      </c>
      <c r="H101" s="19">
        <v>0.020833333333333332</v>
      </c>
      <c r="I101" s="29">
        <f t="shared" si="17"/>
        <v>0.038141673611111114</v>
      </c>
      <c r="J101" s="58">
        <f t="shared" si="18"/>
        <v>54.62092079584138</v>
      </c>
    </row>
    <row r="102" spans="1:10" ht="15.75">
      <c r="A102" s="23" t="s">
        <v>33</v>
      </c>
      <c r="B102" s="57" t="s">
        <v>343</v>
      </c>
      <c r="C102" s="25">
        <v>25</v>
      </c>
      <c r="D102" s="26" t="s">
        <v>18</v>
      </c>
      <c r="E102" s="27">
        <f>IF(AND(D102="m",C102&lt;35),0,IF(AND(D102="Ž",C102&lt;35),10,VLOOKUP(CONCATENATE(D102,C102),'[1]hendikep'!A:B,2,FALSE)))</f>
        <v>10</v>
      </c>
      <c r="F102" s="17">
        <f t="shared" si="16"/>
        <v>90</v>
      </c>
      <c r="G102" s="28">
        <v>0.043854166666666666</v>
      </c>
      <c r="H102" s="19">
        <v>0.020833333333333332</v>
      </c>
      <c r="I102" s="29">
        <f t="shared" si="17"/>
        <v>0.03946875</v>
      </c>
      <c r="J102" s="58">
        <f t="shared" si="18"/>
        <v>52.78437582475587</v>
      </c>
    </row>
    <row r="103" spans="1:10" ht="15.75">
      <c r="A103" s="23" t="s">
        <v>35</v>
      </c>
      <c r="B103" s="24" t="s">
        <v>305</v>
      </c>
      <c r="C103" s="25">
        <v>35</v>
      </c>
      <c r="D103" s="26" t="s">
        <v>10</v>
      </c>
      <c r="E103" s="27">
        <f>IF(AND(D103="m",C103&lt;35),0,IF(AND(D103="Ž",C103&lt;35),10,VLOOKUP(CONCATENATE(D103,C103),'[1]hendikep'!A:B,2,FALSE)))</f>
        <v>2.7900000000000063</v>
      </c>
      <c r="F103" s="17">
        <f>100-E103</f>
        <v>97.21</v>
      </c>
      <c r="G103" s="28">
        <v>0.04564814814814815</v>
      </c>
      <c r="H103" s="19">
        <v>0.020833333333333332</v>
      </c>
      <c r="I103" s="29">
        <f>G103*F103/100</f>
        <v>0.04437456481481481</v>
      </c>
      <c r="J103" s="58">
        <f>H103/I103*100</f>
        <v>46.94881723409703</v>
      </c>
    </row>
    <row r="104" spans="1:10" ht="15.75">
      <c r="A104" s="23" t="s">
        <v>36</v>
      </c>
      <c r="B104" s="57" t="s">
        <v>238</v>
      </c>
      <c r="C104" s="25">
        <v>43</v>
      </c>
      <c r="D104" s="26" t="s">
        <v>18</v>
      </c>
      <c r="E104" s="27">
        <f>IF(AND(D104="m",C104&lt;35),0,IF(AND(D104="Ž",C104&lt;35),10,VLOOKUP(CONCATENATE(D104,C104),'[1]hendikep'!A:B,2,FALSE)))</f>
        <v>18.26</v>
      </c>
      <c r="F104" s="17">
        <f t="shared" si="16"/>
        <v>81.74</v>
      </c>
      <c r="G104" s="28">
        <v>0.047268518518518515</v>
      </c>
      <c r="H104" s="19">
        <v>0.020833333333333332</v>
      </c>
      <c r="I104" s="29">
        <f t="shared" si="17"/>
        <v>0.03863728703703703</v>
      </c>
      <c r="J104" s="58">
        <f t="shared" si="18"/>
        <v>53.92027994450764</v>
      </c>
    </row>
    <row r="105" spans="1:10" ht="15.75">
      <c r="A105" s="23" t="s">
        <v>38</v>
      </c>
      <c r="B105" s="57" t="s">
        <v>344</v>
      </c>
      <c r="C105" s="25">
        <v>50</v>
      </c>
      <c r="D105" s="26" t="s">
        <v>18</v>
      </c>
      <c r="E105" s="27">
        <f>IF(AND(D105="m",C105&lt;35),0,IF(AND(D105="Ž",C105&lt;35),10,VLOOKUP(CONCATENATE(D105,C105),'[1]hendikep'!A:B,2,FALSE)))</f>
        <v>23.16</v>
      </c>
      <c r="F105" s="17">
        <f t="shared" si="16"/>
        <v>76.84</v>
      </c>
      <c r="G105" s="28">
        <v>0.048171296296296295</v>
      </c>
      <c r="H105" s="19">
        <v>0.020833333333333332</v>
      </c>
      <c r="I105" s="29">
        <f t="shared" si="17"/>
        <v>0.037014824074074075</v>
      </c>
      <c r="J105" s="58">
        <f t="shared" si="18"/>
        <v>56.28375618277062</v>
      </c>
    </row>
    <row r="106" spans="1:10" ht="15.75">
      <c r="A106" s="23" t="s">
        <v>39</v>
      </c>
      <c r="B106" s="57" t="s">
        <v>345</v>
      </c>
      <c r="C106" s="25">
        <v>13</v>
      </c>
      <c r="D106" s="26" t="s">
        <v>10</v>
      </c>
      <c r="E106" s="27">
        <f>IF(AND(D106="m",C106&lt;35),0,IF(AND(D106="Ž",C106&lt;35),10,VLOOKUP(CONCATENATE(D106,C106),'[1]hendikep'!A:B,2,FALSE)))</f>
        <v>0</v>
      </c>
      <c r="F106" s="17">
        <f t="shared" si="16"/>
        <v>100</v>
      </c>
      <c r="G106" s="28">
        <v>0.05254629629629629</v>
      </c>
      <c r="H106" s="19">
        <v>0.020833333333333332</v>
      </c>
      <c r="I106" s="29">
        <f t="shared" si="17"/>
        <v>0.052546296296296285</v>
      </c>
      <c r="J106" s="58">
        <f t="shared" si="18"/>
        <v>39.64757709251102</v>
      </c>
    </row>
    <row r="107" spans="1:10" ht="15.75">
      <c r="A107" s="23" t="s">
        <v>40</v>
      </c>
      <c r="B107" s="57" t="s">
        <v>346</v>
      </c>
      <c r="C107" s="25">
        <v>43</v>
      </c>
      <c r="D107" s="26" t="s">
        <v>18</v>
      </c>
      <c r="E107" s="27">
        <f>IF(AND(D107="m",C107&lt;35),0,IF(AND(D107="Ž",C107&lt;35),10,VLOOKUP(CONCATENATE(D107,C107),'[1]hendikep'!A:B,2,FALSE)))</f>
        <v>18.26</v>
      </c>
      <c r="F107" s="17">
        <f t="shared" si="16"/>
        <v>81.74</v>
      </c>
      <c r="G107" s="28">
        <v>0.053009259259259256</v>
      </c>
      <c r="H107" s="19">
        <v>0.020833333333333332</v>
      </c>
      <c r="I107" s="29">
        <f t="shared" si="17"/>
        <v>0.04332976851851852</v>
      </c>
      <c r="J107" s="58">
        <f t="shared" si="18"/>
        <v>48.08087844833389</v>
      </c>
    </row>
    <row r="108" spans="1:10" ht="15.75">
      <c r="A108" s="23" t="s">
        <v>41</v>
      </c>
      <c r="B108" s="57" t="s">
        <v>347</v>
      </c>
      <c r="C108" s="25">
        <v>29</v>
      </c>
      <c r="D108" s="26" t="s">
        <v>18</v>
      </c>
      <c r="E108" s="27">
        <f>IF(AND(D108="m",C108&lt;35),0,IF(AND(D108="Ž",C108&lt;35),10,VLOOKUP(CONCATENATE(D108,C108),'[1]hendikep'!A:B,2,FALSE)))</f>
        <v>10</v>
      </c>
      <c r="F108" s="17">
        <f t="shared" si="16"/>
        <v>90</v>
      </c>
      <c r="G108" s="28">
        <v>0.053125</v>
      </c>
      <c r="H108" s="19">
        <v>0.020833333333333332</v>
      </c>
      <c r="I108" s="29">
        <f t="shared" si="17"/>
        <v>0.0478125</v>
      </c>
      <c r="J108" s="58">
        <f t="shared" si="18"/>
        <v>43.57298474945534</v>
      </c>
    </row>
    <row r="109" spans="1:10" ht="16.5" thickBot="1">
      <c r="A109" s="59" t="s">
        <v>42</v>
      </c>
      <c r="B109" s="60" t="s">
        <v>348</v>
      </c>
      <c r="C109" s="61">
        <v>51</v>
      </c>
      <c r="D109" s="62" t="s">
        <v>10</v>
      </c>
      <c r="E109" s="63">
        <f>IF(AND(D109="m",C109&lt;35),0,IF(AND(D109="Ž",C109&lt;35),10,VLOOKUP(CONCATENATE(D109,C109),'[1]hendikep'!A:B,2,FALSE)))</f>
        <v>12.65</v>
      </c>
      <c r="F109" s="64">
        <f t="shared" si="16"/>
        <v>87.35</v>
      </c>
      <c r="G109" s="65">
        <v>0.05337962962962963</v>
      </c>
      <c r="H109" s="66">
        <v>0.020833333333333332</v>
      </c>
      <c r="I109" s="67">
        <f t="shared" si="17"/>
        <v>0.04662710648148148</v>
      </c>
      <c r="J109" s="68">
        <f t="shared" si="18"/>
        <v>44.68073381651409</v>
      </c>
    </row>
    <row r="110" ht="17.25" thickBot="1" thickTop="1"/>
    <row r="111" spans="1:4" ht="15.75">
      <c r="A111" s="69"/>
      <c r="B111" s="70" t="s">
        <v>86</v>
      </c>
      <c r="C111" s="71"/>
      <c r="D111" s="5"/>
    </row>
    <row r="112" spans="1:4" ht="15.75">
      <c r="A112" s="72"/>
      <c r="B112" s="73" t="s">
        <v>350</v>
      </c>
      <c r="C112" s="74"/>
      <c r="D112" s="5"/>
    </row>
    <row r="113" spans="1:4" ht="16.5" thickBot="1">
      <c r="A113" s="75" t="s">
        <v>8</v>
      </c>
      <c r="B113" s="76" t="s">
        <v>351</v>
      </c>
      <c r="C113" s="88">
        <v>0.038599537037037036</v>
      </c>
      <c r="D113" s="5"/>
    </row>
    <row r="114" spans="1:4" ht="15.75">
      <c r="A114" s="78" t="s">
        <v>11</v>
      </c>
      <c r="B114" s="79" t="s">
        <v>358</v>
      </c>
      <c r="C114" s="89">
        <v>0.04549768518518518</v>
      </c>
      <c r="D114" s="5"/>
    </row>
    <row r="115" spans="1:4" ht="15.75">
      <c r="A115" s="78" t="s">
        <v>12</v>
      </c>
      <c r="B115" s="79" t="s">
        <v>357</v>
      </c>
      <c r="C115" s="89">
        <v>0.05032407407407408</v>
      </c>
      <c r="D115" s="5"/>
    </row>
    <row r="116" spans="1:4" ht="15.75">
      <c r="A116" s="78" t="s">
        <v>13</v>
      </c>
      <c r="B116" s="79" t="s">
        <v>360</v>
      </c>
      <c r="C116" s="89">
        <v>0.05269675925925926</v>
      </c>
      <c r="D116" s="5"/>
    </row>
    <row r="117" spans="1:4" ht="16.5" thickBot="1">
      <c r="A117" s="78" t="s">
        <v>14</v>
      </c>
      <c r="B117" s="79" t="s">
        <v>356</v>
      </c>
      <c r="C117" s="89">
        <v>0.060277777777777784</v>
      </c>
      <c r="D117" s="5"/>
    </row>
    <row r="118" spans="1:4" ht="15.75">
      <c r="A118" s="69"/>
      <c r="B118" s="70" t="s">
        <v>352</v>
      </c>
      <c r="C118" s="71"/>
      <c r="D118" s="5"/>
    </row>
    <row r="119" spans="1:4" ht="16.5" thickBot="1">
      <c r="A119" s="75" t="s">
        <v>8</v>
      </c>
      <c r="B119" s="76" t="s">
        <v>353</v>
      </c>
      <c r="C119" s="88">
        <v>0.03552083333333333</v>
      </c>
      <c r="D119" s="5"/>
    </row>
    <row r="120" spans="1:4" ht="15.75">
      <c r="A120" s="78" t="s">
        <v>11</v>
      </c>
      <c r="B120" s="79" t="s">
        <v>354</v>
      </c>
      <c r="C120" s="89">
        <v>0.04054398148148148</v>
      </c>
      <c r="D120" s="5"/>
    </row>
    <row r="121" spans="1:4" ht="15.75">
      <c r="A121" s="78" t="s">
        <v>12</v>
      </c>
      <c r="B121" s="79" t="s">
        <v>359</v>
      </c>
      <c r="C121" s="89">
        <v>0.05337962962962963</v>
      </c>
      <c r="D121" s="5"/>
    </row>
  </sheetData>
  <sheetProtection/>
  <mergeCells count="5">
    <mergeCell ref="A1:J1"/>
    <mergeCell ref="A2:J2"/>
    <mergeCell ref="C3:E3"/>
    <mergeCell ref="G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2009-10-31T22:10:42Z</dcterms:created>
  <dcterms:modified xsi:type="dcterms:W3CDTF">2009-11-22T20:32:16Z</dcterms:modified>
  <cp:category/>
  <cp:version/>
  <cp:contentType/>
  <cp:contentStatus/>
</cp:coreProperties>
</file>