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7680" windowHeight="8145" activeTab="1"/>
  </bookViews>
  <sheets>
    <sheet name="1.kolo" sheetId="1" r:id="rId1"/>
    <sheet name="2.kolo" sheetId="2" r:id="rId2"/>
    <sheet name="Sheet3" sheetId="3" r:id="rId3"/>
    <sheet name="HENDIKEP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<sst xmlns="http://schemas.openxmlformats.org/spreadsheetml/2006/main" count="530" uniqueCount="259">
  <si>
    <t>henpikep</t>
  </si>
  <si>
    <t>rezultat</t>
  </si>
  <si>
    <t>bodova</t>
  </si>
  <si>
    <t>godine</t>
  </si>
  <si>
    <t>spol</t>
  </si>
  <si>
    <t>%</t>
  </si>
  <si>
    <t>u trci</t>
  </si>
  <si>
    <t>vrednovan</t>
  </si>
  <si>
    <t>1.</t>
  </si>
  <si>
    <t>M</t>
  </si>
  <si>
    <t>2.</t>
  </si>
  <si>
    <t>3.</t>
  </si>
  <si>
    <t>Šapina Mato</t>
  </si>
  <si>
    <t>4.</t>
  </si>
  <si>
    <t>5.</t>
  </si>
  <si>
    <t>Jurišić Veronika</t>
  </si>
  <si>
    <t>Ž</t>
  </si>
  <si>
    <t>6.</t>
  </si>
  <si>
    <t>7.</t>
  </si>
  <si>
    <t>8.</t>
  </si>
  <si>
    <t>9.</t>
  </si>
  <si>
    <t>Gidak Petra</t>
  </si>
  <si>
    <t>10.</t>
  </si>
  <si>
    <t>11.</t>
  </si>
  <si>
    <t>12.</t>
  </si>
  <si>
    <t>Paver Željko</t>
  </si>
  <si>
    <t>13.</t>
  </si>
  <si>
    <t>14.</t>
  </si>
  <si>
    <t>15.</t>
  </si>
  <si>
    <t>16.</t>
  </si>
  <si>
    <t>Dobranić Branko</t>
  </si>
  <si>
    <t>17.</t>
  </si>
  <si>
    <t>18.</t>
  </si>
  <si>
    <t>Pavlić Branko</t>
  </si>
  <si>
    <t>19.</t>
  </si>
  <si>
    <t>Kopajtić Nedjeljko</t>
  </si>
  <si>
    <t>20.</t>
  </si>
  <si>
    <t>Burić Josip</t>
  </si>
  <si>
    <t>21.</t>
  </si>
  <si>
    <t>22.</t>
  </si>
  <si>
    <t>23.</t>
  </si>
  <si>
    <t>24.</t>
  </si>
  <si>
    <t>Krušec Tadeja</t>
  </si>
  <si>
    <t>25.</t>
  </si>
  <si>
    <t>26.</t>
  </si>
  <si>
    <t>Škevin Višnja</t>
  </si>
  <si>
    <t>27.</t>
  </si>
  <si>
    <t>28.</t>
  </si>
  <si>
    <t>29.</t>
  </si>
  <si>
    <t>30.</t>
  </si>
  <si>
    <t>Sladoljev Saša</t>
  </si>
  <si>
    <t>31.</t>
  </si>
  <si>
    <t>32.</t>
  </si>
  <si>
    <t>Herceg Kruno</t>
  </si>
  <si>
    <t>33.</t>
  </si>
  <si>
    <t>34.</t>
  </si>
  <si>
    <t>35.</t>
  </si>
  <si>
    <t>36.</t>
  </si>
  <si>
    <t>Bebić Barbara</t>
  </si>
  <si>
    <t>37.</t>
  </si>
  <si>
    <t>Buban Željko</t>
  </si>
  <si>
    <t>Buban Ivanka</t>
  </si>
  <si>
    <t>Nordic</t>
  </si>
  <si>
    <t>Dikon Josip</t>
  </si>
  <si>
    <t>Janković Dragan</t>
  </si>
  <si>
    <t>Bua-Maričević Dunja</t>
  </si>
  <si>
    <t>Radić Predrag</t>
  </si>
  <si>
    <t>Herceg Petra</t>
  </si>
  <si>
    <t>Sopina Slavko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</si>
  <si>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</si>
  <si>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</si>
  <si>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</si>
  <si>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</si>
  <si>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</si>
  <si>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</si>
  <si>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</si>
  <si>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</si>
  <si>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</si>
  <si>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</si>
  <si>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</si>
  <si>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</si>
  <si>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</si>
  <si>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</si>
  <si>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</si>
  <si>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</si>
  <si>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</si>
  <si>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</si>
  <si>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</si>
  <si>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</si>
  <si>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</si>
  <si>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</si>
  <si>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</si>
  <si>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</si>
  <si>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</si>
  <si>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</si>
  <si>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</si>
  <si>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</si>
  <si>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</si>
  <si>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</si>
  <si>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</si>
  <si>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</si>
  <si>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</si>
  <si>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</si>
  <si>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</si>
  <si>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</si>
  <si>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</si>
  <si>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</si>
  <si>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</si>
  <si>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</si>
  <si>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</si>
  <si>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</si>
  <si>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</si>
  <si>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</si>
  <si>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</si>
  <si>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</si>
  <si>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</si>
  <si>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</si>
  <si>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</si>
  <si>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</si>
  <si>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</si>
  <si>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</si>
  <si>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</si>
  <si>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</si>
  <si>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</si>
  <si>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</si>
  <si>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Ž35</t>
  </si>
  <si>
    <t>Ž36</t>
  </si>
  <si>
    <t>Ž37</t>
  </si>
  <si>
    <t>Ž38</t>
  </si>
  <si>
    <t>Ž39</t>
  </si>
  <si>
    <t>Ž40</t>
  </si>
  <si>
    <t>Ž41</t>
  </si>
  <si>
    <t>Ž42</t>
  </si>
  <si>
    <t>Ž43</t>
  </si>
  <si>
    <t>Ž44</t>
  </si>
  <si>
    <t>Ž45</t>
  </si>
  <si>
    <t>Ž46</t>
  </si>
  <si>
    <t>Ž47</t>
  </si>
  <si>
    <t>Ž48</t>
  </si>
  <si>
    <t>Ž49</t>
  </si>
  <si>
    <t>Ž50</t>
  </si>
  <si>
    <t>Ž51</t>
  </si>
  <si>
    <t>Ž52</t>
  </si>
  <si>
    <t>Ž53</t>
  </si>
  <si>
    <t>Ž54</t>
  </si>
  <si>
    <t>Ž55</t>
  </si>
  <si>
    <t>Ž56</t>
  </si>
  <si>
    <t>Ž57</t>
  </si>
  <si>
    <t>Ž58</t>
  </si>
  <si>
    <t>Ž59</t>
  </si>
  <si>
    <t>Ž60</t>
  </si>
  <si>
    <t>Ž61</t>
  </si>
  <si>
    <t>Ž62</t>
  </si>
  <si>
    <t>Ž63</t>
  </si>
  <si>
    <t>Ž64</t>
  </si>
  <si>
    <t>Ž65</t>
  </si>
  <si>
    <t>Ž66</t>
  </si>
  <si>
    <t>Ž67</t>
  </si>
  <si>
    <t>Ž68</t>
  </si>
  <si>
    <t>Ž69</t>
  </si>
  <si>
    <t>Ž70</t>
  </si>
  <si>
    <t>Ž71</t>
  </si>
  <si>
    <t>Ž72</t>
  </si>
  <si>
    <t>Ž73</t>
  </si>
  <si>
    <t>Ž74</t>
  </si>
  <si>
    <t>Ž75</t>
  </si>
  <si>
    <t>Ž76</t>
  </si>
  <si>
    <t>Ž77</t>
  </si>
  <si>
    <t>Ž78</t>
  </si>
  <si>
    <t>Ž79</t>
  </si>
  <si>
    <t>Ž80</t>
  </si>
  <si>
    <t>Ž81</t>
  </si>
  <si>
    <t>Ž82</t>
  </si>
  <si>
    <t>Ž83</t>
  </si>
  <si>
    <t>Ž84</t>
  </si>
  <si>
    <t>Ž85</t>
  </si>
  <si>
    <t>Ž86</t>
  </si>
  <si>
    <t>Ž87</t>
  </si>
  <si>
    <t>Ž88</t>
  </si>
  <si>
    <t>Ž89</t>
  </si>
  <si>
    <t>Ž90</t>
  </si>
  <si>
    <t>Božić Aleksandar</t>
  </si>
  <si>
    <t>Filipčić Tomislav</t>
  </si>
  <si>
    <t>Petrović Dejan</t>
  </si>
  <si>
    <t>Boban Zdenko</t>
  </si>
  <si>
    <t>Cerovac Stjepan</t>
  </si>
  <si>
    <t>Starešinić Vlado</t>
  </si>
  <si>
    <t>Kresojević Franjo</t>
  </si>
  <si>
    <t>Kovačić Ivica</t>
  </si>
  <si>
    <t>Hrnjak Perica</t>
  </si>
  <si>
    <t>Majić Mladen</t>
  </si>
  <si>
    <t>Šalković Gabrijela</t>
  </si>
  <si>
    <t>Dajević Jagoda</t>
  </si>
  <si>
    <t>Šmic Branko</t>
  </si>
  <si>
    <t>Hrković Nikola</t>
  </si>
  <si>
    <t>Cvek Igor</t>
  </si>
  <si>
    <t>Karas Tomislav</t>
  </si>
  <si>
    <t>Ozimec Nada</t>
  </si>
  <si>
    <t>Kresojević Ana</t>
  </si>
  <si>
    <t>Franković Orsat</t>
  </si>
  <si>
    <t>Ferenčak Sandra</t>
  </si>
  <si>
    <t>Bošnjak Predrag</t>
  </si>
  <si>
    <t>Domitrović Biserka</t>
  </si>
  <si>
    <t>Brezarić Vladimir</t>
  </si>
  <si>
    <t>Stiplošek Mirko</t>
  </si>
  <si>
    <t>Miljković Borna</t>
  </si>
  <si>
    <t>Požgaj Renato</t>
  </si>
  <si>
    <t>Miljković Damir</t>
  </si>
  <si>
    <t>Stojanović Željko</t>
  </si>
  <si>
    <t>Dorotić Igor</t>
  </si>
  <si>
    <t>Šuškarić Ivan</t>
  </si>
  <si>
    <t>Beuk Milan</t>
  </si>
  <si>
    <t>Paver Dubravko</t>
  </si>
  <si>
    <t>Budinščak Mladen</t>
  </si>
  <si>
    <t>Rajić Žana</t>
  </si>
  <si>
    <t>Sladoljev Dubravka</t>
  </si>
  <si>
    <t>Herceg Zdenka</t>
  </si>
  <si>
    <t>Turkalj Dragan</t>
  </si>
  <si>
    <t>Karas Brankica</t>
  </si>
  <si>
    <t>Karas Krešimir</t>
  </si>
  <si>
    <t>ZIMSKA LIGA JAPETIĆ</t>
  </si>
  <si>
    <t>1. kolo - 08. 11. 2009.</t>
  </si>
  <si>
    <t>38.</t>
  </si>
  <si>
    <t>39.</t>
  </si>
  <si>
    <t>40.</t>
  </si>
  <si>
    <t>41.</t>
  </si>
  <si>
    <t>42.</t>
  </si>
  <si>
    <t>43.</t>
  </si>
  <si>
    <t>Sobota Marko</t>
  </si>
  <si>
    <t>Andrijašević Neven</t>
  </si>
  <si>
    <t>Lovrec Nenad</t>
  </si>
  <si>
    <t>Pecik Branko</t>
  </si>
  <si>
    <t>Stojanović Saša</t>
  </si>
  <si>
    <t>Mikulan Božidar</t>
  </si>
  <si>
    <t>Šaronja Željko</t>
  </si>
  <si>
    <t>Lugar Luka</t>
  </si>
  <si>
    <t>Milić Dario</t>
  </si>
  <si>
    <t>Juran Tomislav</t>
  </si>
  <si>
    <t>Kasović Mario</t>
  </si>
  <si>
    <t>Odrljin Gordana</t>
  </si>
  <si>
    <t>Kovačić Mirjana</t>
  </si>
  <si>
    <t>Đurin Zlatko</t>
  </si>
  <si>
    <t>Štefanac Alen</t>
  </si>
  <si>
    <t>Tomić Dragoljub</t>
  </si>
  <si>
    <t>Jandrečić Antonija</t>
  </si>
  <si>
    <t>Fröszel Damir</t>
  </si>
  <si>
    <t>Berković Vedran</t>
  </si>
  <si>
    <t>Jandrečić Stjepan</t>
  </si>
  <si>
    <t>Puškarić Ivan</t>
  </si>
  <si>
    <t>Mihaljević Luka</t>
  </si>
  <si>
    <t>Herceg Krunoslav</t>
  </si>
  <si>
    <t>Stanojević Goran</t>
  </si>
  <si>
    <t>Petrlić Maja</t>
  </si>
  <si>
    <t>Mihaljević Nenad</t>
  </si>
  <si>
    <t>Bekić Biljana</t>
  </si>
  <si>
    <t>Šaronja Andrea</t>
  </si>
  <si>
    <t>Lovrec Mia</t>
  </si>
  <si>
    <t>Lovrec Iva</t>
  </si>
  <si>
    <t>2. kolo - 29. 11. 2009.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</si>
</sst>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hh:mm:ss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4"/>
      <color indexed="9"/>
      <name val="Calibri"/>
      <family val="2"/>
    </font>
    <font>
      <b/>
      <sz val="12"/>
      <color indexed="57"/>
      <name val="Calibri"/>
      <family val="2"/>
    </font>
    <font>
      <sz val="10"/>
      <color indexed="57"/>
      <name val="Calibri"/>
      <family val="2"/>
    </font>
    <font>
      <b/>
      <sz val="20"/>
      <color indexed="9"/>
      <name val="Calibri"/>
      <family val="2"/>
    </font>
    <font>
      <sz val="12"/>
      <color indexed="57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6" tint="-0.24997000396251678"/>
      <name val="Calibri"/>
      <family val="2"/>
    </font>
    <font>
      <sz val="10"/>
      <color theme="6" tint="-0.24997000396251678"/>
      <name val="Calibri"/>
      <family val="2"/>
    </font>
    <font>
      <sz val="12"/>
      <color theme="6" tint="-0.24997000396251678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8" applyFont="1" applyBorder="1">
      <alignment/>
      <protection/>
    </xf>
    <xf numFmtId="2" fontId="3" fillId="0" borderId="0" xfId="58" applyNumberFormat="1" applyFont="1" applyBorder="1">
      <alignment/>
      <protection/>
    </xf>
    <xf numFmtId="0" fontId="3" fillId="0" borderId="0" xfId="58" applyFont="1">
      <alignment/>
      <protection/>
    </xf>
    <xf numFmtId="0" fontId="3" fillId="33" borderId="0" xfId="58" applyFont="1" applyFill="1" applyBorder="1">
      <alignment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1" fontId="22" fillId="34" borderId="0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1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1" fontId="22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0" fillId="0" borderId="13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2" fontId="22" fillId="0" borderId="21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2" fontId="20" fillId="0" borderId="23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21" fontId="23" fillId="0" borderId="19" xfId="0" applyNumberFormat="1" applyFont="1" applyBorder="1" applyAlignment="1">
      <alignment horizontal="center" vertical="center"/>
    </xf>
    <xf numFmtId="21" fontId="23" fillId="0" borderId="25" xfId="0" applyNumberFormat="1" applyFont="1" applyBorder="1" applyAlignment="1">
      <alignment horizontal="center" vertical="center"/>
    </xf>
    <xf numFmtId="21" fontId="23" fillId="0" borderId="26" xfId="0" applyNumberFormat="1" applyFont="1" applyBorder="1" applyAlignment="1">
      <alignment horizontal="center" vertical="center"/>
    </xf>
    <xf numFmtId="2" fontId="22" fillId="34" borderId="27" xfId="0" applyNumberFormat="1" applyFont="1" applyFill="1" applyBorder="1" applyAlignment="1">
      <alignment horizontal="center" vertical="center"/>
    </xf>
    <xf numFmtId="21" fontId="22" fillId="34" borderId="27" xfId="0" applyNumberFormat="1" applyFont="1" applyFill="1" applyBorder="1" applyAlignment="1">
      <alignment horizontal="center" vertical="center"/>
    </xf>
    <xf numFmtId="2" fontId="22" fillId="34" borderId="12" xfId="0" applyNumberFormat="1" applyFont="1" applyFill="1" applyBorder="1" applyAlignment="1">
      <alignment horizontal="center" vertical="center"/>
    </xf>
    <xf numFmtId="21" fontId="22" fillId="34" borderId="12" xfId="0" applyNumberFormat="1" applyFont="1" applyFill="1" applyBorder="1" applyAlignment="1">
      <alignment horizontal="center" vertical="center"/>
    </xf>
    <xf numFmtId="2" fontId="22" fillId="34" borderId="28" xfId="0" applyNumberFormat="1" applyFont="1" applyFill="1" applyBorder="1" applyAlignment="1">
      <alignment horizontal="center" vertical="center"/>
    </xf>
    <xf numFmtId="21" fontId="22" fillId="34" borderId="2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22" fillId="0" borderId="26" xfId="0" applyFont="1" applyBorder="1" applyAlignment="1">
      <alignment vertical="center"/>
    </xf>
    <xf numFmtId="2" fontId="22" fillId="0" borderId="29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right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2" fontId="22" fillId="0" borderId="33" xfId="0" applyNumberFormat="1" applyFont="1" applyBorder="1" applyAlignment="1">
      <alignment horizontal="center" vertical="center"/>
    </xf>
    <xf numFmtId="2" fontId="22" fillId="34" borderId="31" xfId="0" applyNumberFormat="1" applyFont="1" applyFill="1" applyBorder="1" applyAlignment="1">
      <alignment horizontal="center" vertical="center"/>
    </xf>
    <xf numFmtId="21" fontId="22" fillId="34" borderId="33" xfId="0" applyNumberFormat="1" applyFont="1" applyFill="1" applyBorder="1" applyAlignment="1">
      <alignment horizontal="center" vertical="center"/>
    </xf>
    <xf numFmtId="21" fontId="23" fillId="0" borderId="34" xfId="0" applyNumberFormat="1" applyFont="1" applyBorder="1" applyAlignment="1">
      <alignment horizontal="center" vertical="center"/>
    </xf>
    <xf numFmtId="2" fontId="20" fillId="0" borderId="35" xfId="0" applyNumberFormat="1" applyFont="1" applyBorder="1" applyAlignment="1">
      <alignment horizontal="center" vertical="center"/>
    </xf>
    <xf numFmtId="2" fontId="22" fillId="34" borderId="15" xfId="0" applyNumberFormat="1" applyFont="1" applyFill="1" applyBorder="1" applyAlignment="1">
      <alignment horizontal="center" vertical="center"/>
    </xf>
    <xf numFmtId="2" fontId="22" fillId="34" borderId="16" xfId="0" applyNumberFormat="1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21" fontId="48" fillId="0" borderId="36" xfId="0" applyNumberFormat="1" applyFont="1" applyBorder="1" applyAlignment="1">
      <alignment horizontal="center" vertical="center"/>
    </xf>
    <xf numFmtId="21" fontId="48" fillId="0" borderId="0" xfId="0" applyNumberFormat="1" applyFont="1" applyBorder="1" applyAlignment="1">
      <alignment horizontal="center" vertical="center"/>
    </xf>
    <xf numFmtId="21" fontId="48" fillId="0" borderId="38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7" fillId="35" borderId="39" xfId="0" applyFont="1" applyFill="1" applyBorder="1" applyAlignment="1">
      <alignment horizontal="center" vertical="center"/>
    </xf>
    <xf numFmtId="0" fontId="27" fillId="35" borderId="40" xfId="0" applyFont="1" applyFill="1" applyBorder="1" applyAlignment="1">
      <alignment horizontal="center" vertical="center"/>
    </xf>
    <xf numFmtId="0" fontId="27" fillId="35" borderId="41" xfId="0" applyFont="1" applyFill="1" applyBorder="1" applyAlignment="1">
      <alignment horizontal="center" vertical="center"/>
    </xf>
    <xf numFmtId="0" fontId="24" fillId="35" borderId="42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21" fontId="47" fillId="0" borderId="44" xfId="0" applyNumberFormat="1" applyFont="1" applyBorder="1" applyAlignment="1">
      <alignment horizontal="center" vertical="center"/>
    </xf>
    <xf numFmtId="21" fontId="47" fillId="0" borderId="45" xfId="0" applyNumberFormat="1" applyFont="1" applyBorder="1" applyAlignment="1">
      <alignment horizontal="center" vertical="center"/>
    </xf>
    <xf numFmtId="21" fontId="47" fillId="0" borderId="46" xfId="0" applyNumberFormat="1" applyFont="1" applyBorder="1" applyAlignment="1">
      <alignment horizontal="center" vertical="center"/>
    </xf>
    <xf numFmtId="2" fontId="47" fillId="0" borderId="47" xfId="0" applyNumberFormat="1" applyFont="1" applyBorder="1" applyAlignment="1">
      <alignment horizontal="center" vertical="center"/>
    </xf>
    <xf numFmtId="2" fontId="47" fillId="0" borderId="22" xfId="0" applyNumberFormat="1" applyFont="1" applyBorder="1" applyAlignment="1">
      <alignment horizontal="center" vertical="center"/>
    </xf>
    <xf numFmtId="21" fontId="49" fillId="0" borderId="36" xfId="0" applyNumberFormat="1" applyFont="1" applyBorder="1" applyAlignment="1">
      <alignment horizontal="center" vertical="center"/>
    </xf>
    <xf numFmtId="165" fontId="50" fillId="0" borderId="0" xfId="0" applyNumberFormat="1" applyFont="1" applyAlignment="1">
      <alignment horizontal="center"/>
    </xf>
    <xf numFmtId="0" fontId="50" fillId="0" borderId="12" xfId="0" applyFont="1" applyBorder="1" applyAlignment="1">
      <alignment/>
    </xf>
    <xf numFmtId="16" fontId="22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50" fillId="0" borderId="28" xfId="0" applyFont="1" applyBorder="1" applyAlignment="1">
      <alignment/>
    </xf>
    <xf numFmtId="0" fontId="50" fillId="0" borderId="0" xfId="0" applyFont="1" applyAlignment="1">
      <alignment vertical="center"/>
    </xf>
    <xf numFmtId="0" fontId="50" fillId="0" borderId="34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48" xfId="0" applyFont="1" applyBorder="1" applyAlignment="1">
      <alignment/>
    </xf>
    <xf numFmtId="0" fontId="50" fillId="0" borderId="18" xfId="0" applyFont="1" applyBorder="1" applyAlignment="1">
      <alignment/>
    </xf>
    <xf numFmtId="46" fontId="51" fillId="0" borderId="0" xfId="0" applyNumberFormat="1" applyFont="1" applyBorder="1" applyAlignment="1">
      <alignment horizontal="center"/>
    </xf>
    <xf numFmtId="21" fontId="51" fillId="0" borderId="15" xfId="0" applyNumberFormat="1" applyFont="1" applyBorder="1" applyAlignment="1">
      <alignment horizontal="center"/>
    </xf>
    <xf numFmtId="21" fontId="51" fillId="0" borderId="16" xfId="0" applyNumberFormat="1" applyFont="1" applyBorder="1" applyAlignment="1">
      <alignment horizontal="center"/>
    </xf>
    <xf numFmtId="21" fontId="51" fillId="0" borderId="0" xfId="0" applyNumberFormat="1" applyFont="1" applyAlignment="1">
      <alignment horizontal="center" vertical="center"/>
    </xf>
    <xf numFmtId="21" fontId="51" fillId="0" borderId="31" xfId="0" applyNumberFormat="1" applyFont="1" applyBorder="1" applyAlignment="1">
      <alignment horizontal="center"/>
    </xf>
    <xf numFmtId="21" fontId="51" fillId="0" borderId="14" xfId="0" applyNumberFormat="1" applyFont="1" applyBorder="1" applyAlignment="1">
      <alignment horizontal="center"/>
    </xf>
    <xf numFmtId="165" fontId="51" fillId="0" borderId="33" xfId="0" applyNumberFormat="1" applyFont="1" applyBorder="1" applyAlignment="1">
      <alignment horizontal="center"/>
    </xf>
    <xf numFmtId="165" fontId="51" fillId="0" borderId="12" xfId="0" applyNumberFormat="1" applyFont="1" applyBorder="1" applyAlignment="1">
      <alignment horizontal="center"/>
    </xf>
    <xf numFmtId="165" fontId="51" fillId="0" borderId="28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 2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zultati%2020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kolo"/>
      <sheetName val="2.kolo"/>
      <sheetName val="3.kolo"/>
      <sheetName val="4.kolo"/>
      <sheetName val="5.kolo"/>
      <sheetName val="6.kolo"/>
      <sheetName val="7.kolo"/>
      <sheetName val="8.kolo"/>
      <sheetName val="9.kolo"/>
      <sheetName val="10.kolo"/>
      <sheetName val="hendikep"/>
    </sheetNames>
    <sheetDataSet>
      <sheetData sheetId="10">
        <row r="1">
          <cell r="A1" t="str">
            <v>M35</v>
          </cell>
          <cell r="B1">
            <v>2.7900000000000063</v>
          </cell>
        </row>
        <row r="2">
          <cell r="A2" t="str">
            <v>M36</v>
          </cell>
          <cell r="B2">
            <v>3.36</v>
          </cell>
        </row>
        <row r="3">
          <cell r="A3" t="str">
            <v>M37</v>
          </cell>
          <cell r="B3">
            <v>3.94</v>
          </cell>
        </row>
        <row r="4">
          <cell r="A4" t="str">
            <v>M38</v>
          </cell>
          <cell r="B4">
            <v>4.52</v>
          </cell>
        </row>
        <row r="5">
          <cell r="A5" t="str">
            <v>M39</v>
          </cell>
          <cell r="B5">
            <v>5.11</v>
          </cell>
        </row>
        <row r="6">
          <cell r="A6" t="str">
            <v>M40</v>
          </cell>
          <cell r="B6">
            <v>5.7</v>
          </cell>
        </row>
        <row r="7">
          <cell r="A7" t="str">
            <v>M41</v>
          </cell>
          <cell r="B7">
            <v>6.3</v>
          </cell>
        </row>
        <row r="8">
          <cell r="A8" t="str">
            <v>M42</v>
          </cell>
          <cell r="B8">
            <v>6.900000000000006</v>
          </cell>
        </row>
        <row r="9">
          <cell r="A9" t="str">
            <v>M43</v>
          </cell>
          <cell r="B9">
            <v>7.51</v>
          </cell>
        </row>
        <row r="10">
          <cell r="A10" t="str">
            <v>M44</v>
          </cell>
          <cell r="B10">
            <v>8.13</v>
          </cell>
        </row>
        <row r="11">
          <cell r="A11" t="str">
            <v>M45</v>
          </cell>
          <cell r="B11">
            <v>8.75</v>
          </cell>
        </row>
        <row r="12">
          <cell r="A12" t="str">
            <v>M46</v>
          </cell>
          <cell r="B12">
            <v>9.36</v>
          </cell>
        </row>
        <row r="13">
          <cell r="A13" t="str">
            <v>M47</v>
          </cell>
          <cell r="B13">
            <v>9.98</v>
          </cell>
        </row>
        <row r="14">
          <cell r="A14" t="str">
            <v>M48</v>
          </cell>
          <cell r="B14">
            <v>10.62</v>
          </cell>
        </row>
        <row r="15">
          <cell r="A15" t="str">
            <v>M49</v>
          </cell>
          <cell r="B15">
            <v>11.28</v>
          </cell>
        </row>
        <row r="16">
          <cell r="A16" t="str">
            <v>M50</v>
          </cell>
          <cell r="B16">
            <v>11.96</v>
          </cell>
        </row>
        <row r="17">
          <cell r="A17" t="str">
            <v>M51</v>
          </cell>
          <cell r="B17">
            <v>12.65</v>
          </cell>
        </row>
        <row r="18">
          <cell r="A18" t="str">
            <v>M52</v>
          </cell>
          <cell r="B18">
            <v>13.36</v>
          </cell>
        </row>
        <row r="19">
          <cell r="A19" t="str">
            <v>M53</v>
          </cell>
          <cell r="B19">
            <v>14.09</v>
          </cell>
        </row>
        <row r="20">
          <cell r="A20" t="str">
            <v>M54</v>
          </cell>
          <cell r="B20">
            <v>14.83</v>
          </cell>
        </row>
        <row r="21">
          <cell r="A21" t="str">
            <v>M55</v>
          </cell>
          <cell r="B21">
            <v>15.59</v>
          </cell>
        </row>
        <row r="22">
          <cell r="A22" t="str">
            <v>M56</v>
          </cell>
          <cell r="B22">
            <v>16.38</v>
          </cell>
        </row>
        <row r="23">
          <cell r="A23" t="str">
            <v>M57</v>
          </cell>
          <cell r="B23">
            <v>17.18</v>
          </cell>
        </row>
        <row r="24">
          <cell r="A24" t="str">
            <v>M58</v>
          </cell>
          <cell r="B24">
            <v>17.99</v>
          </cell>
        </row>
        <row r="25">
          <cell r="A25" t="str">
            <v>M59</v>
          </cell>
          <cell r="B25">
            <v>18.8</v>
          </cell>
        </row>
        <row r="26">
          <cell r="A26" t="str">
            <v>M60</v>
          </cell>
          <cell r="B26">
            <v>19.62</v>
          </cell>
        </row>
        <row r="27">
          <cell r="A27" t="str">
            <v>M61</v>
          </cell>
          <cell r="B27">
            <v>20.44</v>
          </cell>
        </row>
        <row r="28">
          <cell r="A28" t="str">
            <v>M62</v>
          </cell>
          <cell r="B28">
            <v>21.26</v>
          </cell>
        </row>
        <row r="29">
          <cell r="A29" t="str">
            <v>M63</v>
          </cell>
          <cell r="B29">
            <v>22.1</v>
          </cell>
        </row>
        <row r="30">
          <cell r="A30" t="str">
            <v>M64</v>
          </cell>
          <cell r="B30">
            <v>22.94</v>
          </cell>
        </row>
        <row r="31">
          <cell r="A31" t="str">
            <v>M65</v>
          </cell>
          <cell r="B31">
            <v>23.78</v>
          </cell>
        </row>
        <row r="32">
          <cell r="A32" t="str">
            <v>M66</v>
          </cell>
          <cell r="B32">
            <v>24.63</v>
          </cell>
        </row>
        <row r="33">
          <cell r="A33" t="str">
            <v>M67</v>
          </cell>
          <cell r="B33">
            <v>25.49</v>
          </cell>
        </row>
        <row r="34">
          <cell r="A34" t="str">
            <v>M68</v>
          </cell>
          <cell r="B34">
            <v>26.35</v>
          </cell>
        </row>
        <row r="35">
          <cell r="A35" t="str">
            <v>M69</v>
          </cell>
          <cell r="B35">
            <v>27.21</v>
          </cell>
        </row>
        <row r="36">
          <cell r="A36" t="str">
            <v>M70</v>
          </cell>
          <cell r="B36">
            <v>28.08</v>
          </cell>
        </row>
        <row r="37">
          <cell r="A37" t="str">
            <v>M71</v>
          </cell>
          <cell r="B37">
            <v>28.94</v>
          </cell>
        </row>
        <row r="38">
          <cell r="A38" t="str">
            <v>M72</v>
          </cell>
          <cell r="B38">
            <v>29.81</v>
          </cell>
        </row>
        <row r="39">
          <cell r="A39" t="str">
            <v>M73</v>
          </cell>
          <cell r="B39">
            <v>30.68</v>
          </cell>
        </row>
        <row r="40">
          <cell r="A40" t="str">
            <v>M74</v>
          </cell>
          <cell r="B40">
            <v>31.56</v>
          </cell>
        </row>
        <row r="41">
          <cell r="A41" t="str">
            <v>M75</v>
          </cell>
          <cell r="B41">
            <v>32.43</v>
          </cell>
        </row>
        <row r="42">
          <cell r="A42" t="str">
            <v>M76</v>
          </cell>
          <cell r="B42">
            <v>33.3</v>
          </cell>
        </row>
        <row r="43">
          <cell r="A43" t="str">
            <v>M77</v>
          </cell>
          <cell r="B43">
            <v>34.18</v>
          </cell>
        </row>
        <row r="44">
          <cell r="A44" t="str">
            <v>M78</v>
          </cell>
          <cell r="B44">
            <v>35.05</v>
          </cell>
        </row>
        <row r="45">
          <cell r="A45" t="str">
            <v>M79</v>
          </cell>
          <cell r="B45">
            <v>35.94</v>
          </cell>
        </row>
        <row r="46">
          <cell r="A46" t="str">
            <v>M80</v>
          </cell>
          <cell r="B46">
            <v>36.62</v>
          </cell>
        </row>
        <row r="47">
          <cell r="A47" t="str">
            <v>M81</v>
          </cell>
        </row>
        <row r="48">
          <cell r="A48" t="str">
            <v>M82</v>
          </cell>
        </row>
        <row r="49">
          <cell r="A49" t="str">
            <v>M83</v>
          </cell>
        </row>
        <row r="50">
          <cell r="A50" t="str">
            <v>M84</v>
          </cell>
        </row>
        <row r="51">
          <cell r="A51" t="str">
            <v>M85</v>
          </cell>
          <cell r="B51">
            <v>41.26</v>
          </cell>
        </row>
        <row r="52">
          <cell r="A52" t="str">
            <v>M86</v>
          </cell>
        </row>
        <row r="53">
          <cell r="A53" t="str">
            <v>M87</v>
          </cell>
        </row>
        <row r="54">
          <cell r="A54" t="str">
            <v>M88</v>
          </cell>
        </row>
        <row r="55">
          <cell r="A55" t="str">
            <v>M89</v>
          </cell>
        </row>
        <row r="56">
          <cell r="A56" t="str">
            <v>M90</v>
          </cell>
          <cell r="B56">
            <v>45.73</v>
          </cell>
        </row>
        <row r="57">
          <cell r="A57" t="str">
            <v>Ž35</v>
          </cell>
          <cell r="B57">
            <v>13.04</v>
          </cell>
        </row>
        <row r="58">
          <cell r="A58" t="str">
            <v>Ž36</v>
          </cell>
          <cell r="B58">
            <v>13.67</v>
          </cell>
        </row>
        <row r="59">
          <cell r="A59" t="str">
            <v>Ž37</v>
          </cell>
          <cell r="B59">
            <v>14.32</v>
          </cell>
        </row>
        <row r="60">
          <cell r="A60" t="str">
            <v>Ž38</v>
          </cell>
          <cell r="B60">
            <v>14.96</v>
          </cell>
        </row>
        <row r="61">
          <cell r="A61" t="str">
            <v>Ž39</v>
          </cell>
          <cell r="B61">
            <v>15.61</v>
          </cell>
        </row>
        <row r="62">
          <cell r="A62" t="str">
            <v>Ž40</v>
          </cell>
          <cell r="B62">
            <v>16.27</v>
          </cell>
        </row>
        <row r="63">
          <cell r="A63" t="str">
            <v>Ž41</v>
          </cell>
          <cell r="B63">
            <v>16.93</v>
          </cell>
        </row>
        <row r="64">
          <cell r="A64" t="str">
            <v>Ž42</v>
          </cell>
          <cell r="B64">
            <v>17.59</v>
          </cell>
        </row>
        <row r="65">
          <cell r="A65" t="str">
            <v>Ž43</v>
          </cell>
          <cell r="B65">
            <v>18.26</v>
          </cell>
        </row>
        <row r="66">
          <cell r="A66" t="str">
            <v>Ž44</v>
          </cell>
          <cell r="B66">
            <v>18.94</v>
          </cell>
        </row>
        <row r="67">
          <cell r="A67" t="str">
            <v>Ž45</v>
          </cell>
          <cell r="B67">
            <v>19.63</v>
          </cell>
        </row>
        <row r="68">
          <cell r="A68" t="str">
            <v>Ž46</v>
          </cell>
          <cell r="B68">
            <v>20.3</v>
          </cell>
        </row>
        <row r="69">
          <cell r="A69" t="str">
            <v>Ž47</v>
          </cell>
          <cell r="B69">
            <v>20.98</v>
          </cell>
        </row>
        <row r="70">
          <cell r="A70" t="str">
            <v>Ž48</v>
          </cell>
          <cell r="B70">
            <v>21.69</v>
          </cell>
        </row>
        <row r="71">
          <cell r="A71" t="str">
            <v>Ž49</v>
          </cell>
          <cell r="B71">
            <v>22.41</v>
          </cell>
        </row>
        <row r="72">
          <cell r="A72" t="str">
            <v>Ž50</v>
          </cell>
          <cell r="B72">
            <v>23.16</v>
          </cell>
        </row>
        <row r="73">
          <cell r="A73" t="str">
            <v>Ž51</v>
          </cell>
          <cell r="B73">
            <v>23.92</v>
          </cell>
        </row>
        <row r="74">
          <cell r="A74" t="str">
            <v>Ž52</v>
          </cell>
          <cell r="B74">
            <v>24.7</v>
          </cell>
        </row>
        <row r="75">
          <cell r="A75" t="str">
            <v>Ž53</v>
          </cell>
          <cell r="B75">
            <v>25.5</v>
          </cell>
        </row>
        <row r="76">
          <cell r="A76" t="str">
            <v>Ž54</v>
          </cell>
          <cell r="B76">
            <v>26.31</v>
          </cell>
        </row>
        <row r="77">
          <cell r="A77" t="str">
            <v>Ž55</v>
          </cell>
          <cell r="B77">
            <v>27.15</v>
          </cell>
        </row>
        <row r="78">
          <cell r="A78" t="str">
            <v>Ž56</v>
          </cell>
          <cell r="B78">
            <v>28.02</v>
          </cell>
        </row>
        <row r="79">
          <cell r="A79" t="str">
            <v>Ž57</v>
          </cell>
          <cell r="B79">
            <v>28.9</v>
          </cell>
        </row>
        <row r="80">
          <cell r="A80" t="str">
            <v>Ž58</v>
          </cell>
          <cell r="B80">
            <v>29.79</v>
          </cell>
        </row>
        <row r="81">
          <cell r="A81" t="str">
            <v>Ž59</v>
          </cell>
          <cell r="B81">
            <v>30.68</v>
          </cell>
        </row>
        <row r="82">
          <cell r="A82" t="str">
            <v>Ž60</v>
          </cell>
          <cell r="B82">
            <v>31.58</v>
          </cell>
        </row>
        <row r="83">
          <cell r="A83" t="str">
            <v>Ž61</v>
          </cell>
          <cell r="B83">
            <v>32.48</v>
          </cell>
        </row>
        <row r="84">
          <cell r="A84" t="str">
            <v>Ž62</v>
          </cell>
          <cell r="B84">
            <v>33.39</v>
          </cell>
        </row>
        <row r="85">
          <cell r="A85" t="str">
            <v>Ž63</v>
          </cell>
          <cell r="B85">
            <v>34.31</v>
          </cell>
        </row>
        <row r="86">
          <cell r="A86" t="str">
            <v>Ž64</v>
          </cell>
          <cell r="B86">
            <v>35.23</v>
          </cell>
        </row>
        <row r="87">
          <cell r="A87" t="str">
            <v>Ž65</v>
          </cell>
          <cell r="B87">
            <v>36.16</v>
          </cell>
        </row>
        <row r="88">
          <cell r="A88" t="str">
            <v>Ž66</v>
          </cell>
          <cell r="B88">
            <v>37.1</v>
          </cell>
        </row>
        <row r="89">
          <cell r="A89" t="str">
            <v>Ž67</v>
          </cell>
          <cell r="B89">
            <v>38.04</v>
          </cell>
        </row>
        <row r="90">
          <cell r="A90" t="str">
            <v>Ž68</v>
          </cell>
          <cell r="B90">
            <v>38.99</v>
          </cell>
        </row>
        <row r="91">
          <cell r="A91" t="str">
            <v>Ž69</v>
          </cell>
          <cell r="B91">
            <v>39.94</v>
          </cell>
        </row>
        <row r="92">
          <cell r="A92" t="str">
            <v>Ž70</v>
          </cell>
          <cell r="B92">
            <v>40.89</v>
          </cell>
        </row>
        <row r="93">
          <cell r="A93" t="str">
            <v>Ž71</v>
          </cell>
          <cell r="B93">
            <v>41.84</v>
          </cell>
        </row>
        <row r="94">
          <cell r="A94" t="str">
            <v>Ž72</v>
          </cell>
          <cell r="B94">
            <v>42.79</v>
          </cell>
        </row>
        <row r="95">
          <cell r="A95" t="str">
            <v>Ž73</v>
          </cell>
          <cell r="B95">
            <v>43.75</v>
          </cell>
        </row>
        <row r="96">
          <cell r="A96" t="str">
            <v>Ž74</v>
          </cell>
          <cell r="B96">
            <v>44.75</v>
          </cell>
        </row>
        <row r="97">
          <cell r="A97" t="str">
            <v>Ž75</v>
          </cell>
          <cell r="B97">
            <v>45.67</v>
          </cell>
        </row>
        <row r="98">
          <cell r="A98" t="str">
            <v>Ž76</v>
          </cell>
          <cell r="B98">
            <v>46.63</v>
          </cell>
        </row>
        <row r="99">
          <cell r="A99" t="str">
            <v>Ž77</v>
          </cell>
          <cell r="B99">
            <v>47.59</v>
          </cell>
        </row>
        <row r="100">
          <cell r="A100" t="str">
            <v>Ž78</v>
          </cell>
          <cell r="B100">
            <v>48.86</v>
          </cell>
        </row>
        <row r="101">
          <cell r="A101" t="str">
            <v>Ž79</v>
          </cell>
          <cell r="B101">
            <v>49.53</v>
          </cell>
        </row>
        <row r="102">
          <cell r="A102" t="str">
            <v>Ž80</v>
          </cell>
          <cell r="B102">
            <v>50.5</v>
          </cell>
        </row>
        <row r="103">
          <cell r="A103" t="str">
            <v>Ž81</v>
          </cell>
        </row>
        <row r="104">
          <cell r="A104" t="str">
            <v>Ž82</v>
          </cell>
        </row>
        <row r="105">
          <cell r="A105" t="str">
            <v>Ž83</v>
          </cell>
        </row>
        <row r="106">
          <cell r="A106" t="str">
            <v>Ž84</v>
          </cell>
        </row>
        <row r="107">
          <cell r="A107" t="str">
            <v>Ž85</v>
          </cell>
          <cell r="B107">
            <v>55.39</v>
          </cell>
        </row>
        <row r="108">
          <cell r="A108" t="str">
            <v>Ž86</v>
          </cell>
        </row>
        <row r="109">
          <cell r="A109" t="str">
            <v>Ž87</v>
          </cell>
        </row>
        <row r="110">
          <cell r="A110" t="str">
            <v>Ž88</v>
          </cell>
        </row>
        <row r="111">
          <cell r="A111" t="str">
            <v>Ž89</v>
          </cell>
        </row>
        <row r="112">
          <cell r="A112" t="str">
            <v>Ž90</v>
          </cell>
          <cell r="B112">
            <v>60.3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7109375" style="13" customWidth="1"/>
    <col min="2" max="2" width="25.7109375" style="14" customWidth="1"/>
    <col min="3" max="5" width="6.7109375" style="15" customWidth="1"/>
    <col min="6" max="6" width="10.7109375" style="16" hidden="1" customWidth="1"/>
    <col min="7" max="7" width="10.7109375" style="17" customWidth="1"/>
    <col min="8" max="8" width="10.7109375" style="12" hidden="1" customWidth="1"/>
    <col min="9" max="9" width="10.7109375" style="17" customWidth="1"/>
    <col min="10" max="10" width="10.7109375" style="18" customWidth="1"/>
    <col min="11" max="16384" width="9.140625" style="5" customWidth="1"/>
  </cols>
  <sheetData>
    <row r="1" spans="1:10" ht="27" thickTop="1">
      <c r="A1" s="69" t="s">
        <v>220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19.5" thickBot="1">
      <c r="A2" s="72" t="s">
        <v>221</v>
      </c>
      <c r="B2" s="73"/>
      <c r="C2" s="73"/>
      <c r="D2" s="73"/>
      <c r="E2" s="73"/>
      <c r="F2" s="73"/>
      <c r="G2" s="73"/>
      <c r="H2" s="73"/>
      <c r="I2" s="73"/>
      <c r="J2" s="74"/>
    </row>
    <row r="3" spans="1:10" s="6" customFormat="1" ht="15.75">
      <c r="A3" s="20"/>
      <c r="B3" s="26"/>
      <c r="C3" s="75" t="s">
        <v>0</v>
      </c>
      <c r="D3" s="76"/>
      <c r="E3" s="77"/>
      <c r="F3" s="60"/>
      <c r="G3" s="78" t="s">
        <v>1</v>
      </c>
      <c r="H3" s="79"/>
      <c r="I3" s="80"/>
      <c r="J3" s="81" t="s">
        <v>2</v>
      </c>
    </row>
    <row r="4" spans="1:10" s="7" customFormat="1" ht="15.75">
      <c r="A4" s="21"/>
      <c r="B4" s="27"/>
      <c r="C4" s="61" t="s">
        <v>3</v>
      </c>
      <c r="D4" s="62" t="s">
        <v>4</v>
      </c>
      <c r="E4" s="63" t="s">
        <v>5</v>
      </c>
      <c r="F4" s="64"/>
      <c r="G4" s="65" t="s">
        <v>6</v>
      </c>
      <c r="H4" s="66"/>
      <c r="I4" s="67" t="s">
        <v>7</v>
      </c>
      <c r="J4" s="82"/>
    </row>
    <row r="5" spans="1:10" s="14" customFormat="1" ht="15.75">
      <c r="A5" s="22" t="s">
        <v>8</v>
      </c>
      <c r="B5" s="27" t="s">
        <v>12</v>
      </c>
      <c r="C5" s="28">
        <v>25</v>
      </c>
      <c r="D5" s="8" t="s">
        <v>9</v>
      </c>
      <c r="E5" s="29">
        <f>IF(AND(D5="m",C5&lt;35),0,IF(AND(D5="Ž",C5&lt;35),10,VLOOKUP(CONCATENATE(D5,C5),'[1]hendikep'!A:B,2,FALSE)))</f>
        <v>0</v>
      </c>
      <c r="F5" s="9">
        <f aca="true" t="shared" si="0" ref="F5:F41">100-E5</f>
        <v>100</v>
      </c>
      <c r="G5" s="100">
        <v>0.0362962962962963</v>
      </c>
      <c r="H5" s="10">
        <v>0.03125</v>
      </c>
      <c r="I5" s="37">
        <f aca="true" t="shared" si="1" ref="I5:I41">G5*F5/100</f>
        <v>0.0362962962962963</v>
      </c>
      <c r="J5" s="34">
        <f aca="true" t="shared" si="2" ref="J5:J41">H5/I5*100</f>
        <v>86.0969387755102</v>
      </c>
    </row>
    <row r="6" spans="1:10" s="14" customFormat="1" ht="15.75">
      <c r="A6" s="23" t="s">
        <v>10</v>
      </c>
      <c r="B6" s="19" t="s">
        <v>181</v>
      </c>
      <c r="C6" s="30">
        <v>44</v>
      </c>
      <c r="D6" s="11" t="s">
        <v>9</v>
      </c>
      <c r="E6" s="31">
        <f>IF(AND(D6="m",C6&lt;35),0,IF(AND(D6="Ž",C6&lt;35),10,VLOOKUP(CONCATENATE(D6,C6),'[1]hendikep'!A:B,2,FALSE)))</f>
        <v>8.13</v>
      </c>
      <c r="F6" s="40">
        <f t="shared" si="0"/>
        <v>91.87</v>
      </c>
      <c r="G6" s="96">
        <v>0.03875</v>
      </c>
      <c r="H6" s="41">
        <v>0.03125</v>
      </c>
      <c r="I6" s="38">
        <f t="shared" si="1"/>
        <v>0.035599625</v>
      </c>
      <c r="J6" s="35">
        <f t="shared" si="2"/>
        <v>87.78182354448958</v>
      </c>
    </row>
    <row r="7" spans="1:10" s="14" customFormat="1" ht="15.75">
      <c r="A7" s="23" t="s">
        <v>11</v>
      </c>
      <c r="B7" s="19" t="s">
        <v>182</v>
      </c>
      <c r="C7" s="30">
        <v>27</v>
      </c>
      <c r="D7" s="11" t="s">
        <v>9</v>
      </c>
      <c r="E7" s="31">
        <f>IF(AND(D7="m",C7&lt;35),0,IF(AND(D7="Ž",C7&lt;35),10,VLOOKUP(CONCATENATE(D7,C7),'[1]hendikep'!A:B,2,FALSE)))</f>
        <v>0</v>
      </c>
      <c r="F7" s="42">
        <f t="shared" si="0"/>
        <v>100</v>
      </c>
      <c r="G7" s="96">
        <v>0.039699074074074074</v>
      </c>
      <c r="H7" s="43">
        <v>0.03125</v>
      </c>
      <c r="I7" s="38">
        <f t="shared" si="1"/>
        <v>0.039699074074074074</v>
      </c>
      <c r="J7" s="35">
        <f t="shared" si="2"/>
        <v>78.71720116618076</v>
      </c>
    </row>
    <row r="8" spans="1:10" s="14" customFormat="1" ht="15.75">
      <c r="A8" s="23" t="s">
        <v>13</v>
      </c>
      <c r="B8" s="85" t="s">
        <v>183</v>
      </c>
      <c r="C8" s="30">
        <v>27</v>
      </c>
      <c r="D8" s="11" t="s">
        <v>9</v>
      </c>
      <c r="E8" s="31">
        <f>IF(AND(D8="m",C8&lt;35),0,IF(AND(D8="Ž",C8&lt;35),10,VLOOKUP(CONCATENATE(D8,C8),'[1]hendikep'!A:B,2,FALSE)))</f>
        <v>0</v>
      </c>
      <c r="F8" s="42">
        <f aca="true" t="shared" si="3" ref="F8:F26">100-E8</f>
        <v>100</v>
      </c>
      <c r="G8" s="96">
        <v>0.03971064814814815</v>
      </c>
      <c r="H8" s="43">
        <v>0.03125</v>
      </c>
      <c r="I8" s="38">
        <f aca="true" t="shared" si="4" ref="I8:I26">G8*F8/100</f>
        <v>0.03971064814814815</v>
      </c>
      <c r="J8" s="35">
        <f aca="true" t="shared" si="5" ref="J8:J26">H8/I8*100</f>
        <v>78.69425823375109</v>
      </c>
    </row>
    <row r="9" spans="1:10" s="14" customFormat="1" ht="15.75">
      <c r="A9" s="23" t="s">
        <v>14</v>
      </c>
      <c r="B9" s="85" t="s">
        <v>184</v>
      </c>
      <c r="C9" s="30">
        <v>44</v>
      </c>
      <c r="D9" s="11" t="s">
        <v>9</v>
      </c>
      <c r="E9" s="31">
        <f>IF(AND(D9="m",C9&lt;35),0,IF(AND(D9="Ž",C9&lt;35),10,VLOOKUP(CONCATENATE(D9,C9),'[1]hendikep'!A:B,2,FALSE)))</f>
        <v>8.13</v>
      </c>
      <c r="F9" s="42">
        <f t="shared" si="3"/>
        <v>91.87</v>
      </c>
      <c r="G9" s="96">
        <v>0.04041666666666666</v>
      </c>
      <c r="H9" s="43">
        <v>0.03125</v>
      </c>
      <c r="I9" s="38">
        <f t="shared" si="4"/>
        <v>0.03713079166666667</v>
      </c>
      <c r="J9" s="35">
        <f t="shared" si="5"/>
        <v>84.16195453234567</v>
      </c>
    </row>
    <row r="10" spans="1:10" s="14" customFormat="1" ht="15.75">
      <c r="A10" s="23" t="s">
        <v>17</v>
      </c>
      <c r="B10" s="85" t="s">
        <v>15</v>
      </c>
      <c r="C10" s="30">
        <v>32</v>
      </c>
      <c r="D10" s="11" t="s">
        <v>16</v>
      </c>
      <c r="E10" s="31">
        <f>IF(AND(D10="m",C10&lt;35),0,IF(AND(D10="Ž",C10&lt;35),10,VLOOKUP(CONCATENATE(D10,C10),'[1]hendikep'!A:B,2,FALSE)))</f>
        <v>10</v>
      </c>
      <c r="F10" s="42">
        <f t="shared" si="3"/>
        <v>90</v>
      </c>
      <c r="G10" s="96">
        <v>0.04137731481481482</v>
      </c>
      <c r="H10" s="43">
        <v>0.03125</v>
      </c>
      <c r="I10" s="38">
        <f t="shared" si="4"/>
        <v>0.03723958333333333</v>
      </c>
      <c r="J10" s="35">
        <f t="shared" si="5"/>
        <v>83.91608391608392</v>
      </c>
    </row>
    <row r="11" spans="1:10" s="14" customFormat="1" ht="15.75">
      <c r="A11" s="23" t="s">
        <v>18</v>
      </c>
      <c r="B11" s="85" t="s">
        <v>185</v>
      </c>
      <c r="C11" s="30">
        <v>57</v>
      </c>
      <c r="D11" s="11" t="s">
        <v>9</v>
      </c>
      <c r="E11" s="31">
        <f>IF(AND(D11="m",C11&lt;35),0,IF(AND(D11="Ž",C11&lt;35),10,VLOOKUP(CONCATENATE(D11,C11),'[1]hendikep'!A:B,2,FALSE)))</f>
        <v>17.18</v>
      </c>
      <c r="F11" s="42">
        <f t="shared" si="3"/>
        <v>82.82</v>
      </c>
      <c r="G11" s="96">
        <v>0.04247685185185185</v>
      </c>
      <c r="H11" s="43">
        <v>0.03125</v>
      </c>
      <c r="I11" s="38">
        <f t="shared" si="4"/>
        <v>0.0351793287037037</v>
      </c>
      <c r="J11" s="35">
        <f t="shared" si="5"/>
        <v>88.83057508914312</v>
      </c>
    </row>
    <row r="12" spans="1:10" s="14" customFormat="1" ht="15.75">
      <c r="A12" s="23" t="s">
        <v>19</v>
      </c>
      <c r="B12" s="85" t="s">
        <v>186</v>
      </c>
      <c r="C12" s="30">
        <v>61</v>
      </c>
      <c r="D12" s="11" t="s">
        <v>9</v>
      </c>
      <c r="E12" s="31">
        <f>IF(AND(D12="m",C12&lt;35),0,IF(AND(D12="Ž",C12&lt;35),10,VLOOKUP(CONCATENATE(D12,C12),'[1]hendikep'!A:B,2,FALSE)))</f>
        <v>20.44</v>
      </c>
      <c r="F12" s="42">
        <f t="shared" si="3"/>
        <v>79.56</v>
      </c>
      <c r="G12" s="96">
        <v>0.04248842592592592</v>
      </c>
      <c r="H12" s="43">
        <v>0.03125</v>
      </c>
      <c r="I12" s="38">
        <f t="shared" si="4"/>
        <v>0.033803791666666666</v>
      </c>
      <c r="J12" s="35">
        <f t="shared" si="5"/>
        <v>92.44525084094364</v>
      </c>
    </row>
    <row r="13" spans="1:10" s="14" customFormat="1" ht="15.75">
      <c r="A13" s="23" t="s">
        <v>20</v>
      </c>
      <c r="B13" s="85" t="s">
        <v>25</v>
      </c>
      <c r="C13" s="30">
        <v>58</v>
      </c>
      <c r="D13" s="11" t="s">
        <v>9</v>
      </c>
      <c r="E13" s="31">
        <f>IF(AND(D13="m",C13&lt;35),0,IF(AND(D13="Ž",C13&lt;35),10,VLOOKUP(CONCATENATE(D13,C13),'[1]hendikep'!A:B,2,FALSE)))</f>
        <v>17.99</v>
      </c>
      <c r="F13" s="42">
        <f t="shared" si="3"/>
        <v>82.01</v>
      </c>
      <c r="G13" s="96">
        <v>0.0425</v>
      </c>
      <c r="H13" s="43">
        <v>0.03125</v>
      </c>
      <c r="I13" s="38">
        <f t="shared" si="4"/>
        <v>0.03485425</v>
      </c>
      <c r="J13" s="35">
        <f t="shared" si="5"/>
        <v>89.65908031301777</v>
      </c>
    </row>
    <row r="14" spans="1:16" s="14" customFormat="1" ht="15.75">
      <c r="A14" s="23" t="s">
        <v>22</v>
      </c>
      <c r="B14" s="85" t="s">
        <v>21</v>
      </c>
      <c r="C14" s="30">
        <v>29</v>
      </c>
      <c r="D14" s="11" t="s">
        <v>16</v>
      </c>
      <c r="E14" s="31">
        <f>IF(AND(D14="m",C14&lt;35),0,IF(AND(D14="Ž",C14&lt;35),10,VLOOKUP(CONCATENATE(D14,C14),'[1]hendikep'!A:B,2,FALSE)))</f>
        <v>10</v>
      </c>
      <c r="F14" s="42">
        <f t="shared" si="3"/>
        <v>90</v>
      </c>
      <c r="G14" s="96">
        <v>0.04341435185185185</v>
      </c>
      <c r="H14" s="43">
        <v>0.03125</v>
      </c>
      <c r="I14" s="38">
        <f t="shared" si="4"/>
        <v>0.039072916666666666</v>
      </c>
      <c r="J14" s="35">
        <f t="shared" si="5"/>
        <v>79.97867235403892</v>
      </c>
      <c r="P14" s="86"/>
    </row>
    <row r="15" spans="1:10" s="14" customFormat="1" ht="15.75">
      <c r="A15" s="23" t="s">
        <v>23</v>
      </c>
      <c r="B15" s="85" t="s">
        <v>35</v>
      </c>
      <c r="C15" s="30">
        <v>62</v>
      </c>
      <c r="D15" s="11" t="s">
        <v>9</v>
      </c>
      <c r="E15" s="31">
        <f>IF(AND(D15="m",C15&lt;35),0,IF(AND(D15="Ž",C15&lt;35),10,VLOOKUP(CONCATENATE(D15,C15),'[1]hendikep'!A:B,2,FALSE)))</f>
        <v>21.26</v>
      </c>
      <c r="F15" s="42">
        <f t="shared" si="3"/>
        <v>78.74</v>
      </c>
      <c r="G15" s="96">
        <v>0.04392361111111111</v>
      </c>
      <c r="H15" s="43">
        <v>0.03125</v>
      </c>
      <c r="I15" s="38">
        <f t="shared" si="4"/>
        <v>0.03458545138888888</v>
      </c>
      <c r="J15" s="35">
        <f t="shared" si="5"/>
        <v>90.35591193712034</v>
      </c>
    </row>
    <row r="16" spans="1:10" s="14" customFormat="1" ht="15.75">
      <c r="A16" s="23" t="s">
        <v>24</v>
      </c>
      <c r="B16" s="85" t="s">
        <v>33</v>
      </c>
      <c r="C16" s="30">
        <v>48</v>
      </c>
      <c r="D16" s="11" t="s">
        <v>9</v>
      </c>
      <c r="E16" s="31">
        <f>IF(AND(D16="m",C16&lt;35),0,IF(AND(D16="Ž",C16&lt;35),10,VLOOKUP(CONCATENATE(D16,C16),'[1]hendikep'!A:B,2,FALSE)))</f>
        <v>10.62</v>
      </c>
      <c r="F16" s="42">
        <f t="shared" si="3"/>
        <v>89.38</v>
      </c>
      <c r="G16" s="96">
        <v>0.04398148148148148</v>
      </c>
      <c r="H16" s="43">
        <v>0.03125</v>
      </c>
      <c r="I16" s="38">
        <f t="shared" si="4"/>
        <v>0.03931064814814815</v>
      </c>
      <c r="J16" s="35">
        <f t="shared" si="5"/>
        <v>79.49500064773703</v>
      </c>
    </row>
    <row r="17" spans="1:10" s="14" customFormat="1" ht="15.75">
      <c r="A17" s="23" t="s">
        <v>26</v>
      </c>
      <c r="B17" s="85" t="s">
        <v>30</v>
      </c>
      <c r="C17" s="30">
        <v>53</v>
      </c>
      <c r="D17" s="11" t="s">
        <v>9</v>
      </c>
      <c r="E17" s="31">
        <f>IF(AND(D17="m",C17&lt;35),0,IF(AND(D17="Ž",C17&lt;35),10,VLOOKUP(CONCATENATE(D17,C17),'[1]hendikep'!A:B,2,FALSE)))</f>
        <v>14.09</v>
      </c>
      <c r="F17" s="42">
        <f t="shared" si="3"/>
        <v>85.91</v>
      </c>
      <c r="G17" s="96">
        <v>0.0440625</v>
      </c>
      <c r="H17" s="43">
        <v>0.03125</v>
      </c>
      <c r="I17" s="38">
        <f t="shared" si="4"/>
        <v>0.03785409375</v>
      </c>
      <c r="J17" s="35">
        <f t="shared" si="5"/>
        <v>82.55381889838533</v>
      </c>
    </row>
    <row r="18" spans="1:10" s="14" customFormat="1" ht="15.75">
      <c r="A18" s="23" t="s">
        <v>27</v>
      </c>
      <c r="B18" s="85" t="s">
        <v>37</v>
      </c>
      <c r="C18" s="30">
        <v>47</v>
      </c>
      <c r="D18" s="11" t="s">
        <v>9</v>
      </c>
      <c r="E18" s="31">
        <f>IF(AND(D18="m",C18&lt;35),0,IF(AND(D18="Ž",C18&lt;35),10,VLOOKUP(CONCATENATE(D18,C18),'[1]hendikep'!A:B,2,FALSE)))</f>
        <v>9.98</v>
      </c>
      <c r="F18" s="42">
        <f t="shared" si="3"/>
        <v>90.02</v>
      </c>
      <c r="G18" s="96">
        <v>0.04462962962962963</v>
      </c>
      <c r="H18" s="43">
        <v>0.03125</v>
      </c>
      <c r="I18" s="38">
        <f t="shared" si="4"/>
        <v>0.04017559259259259</v>
      </c>
      <c r="J18" s="35">
        <f t="shared" si="5"/>
        <v>77.7835446433757</v>
      </c>
    </row>
    <row r="19" spans="1:10" s="14" customFormat="1" ht="15.75">
      <c r="A19" s="23" t="s">
        <v>28</v>
      </c>
      <c r="B19" s="85" t="s">
        <v>187</v>
      </c>
      <c r="C19" s="30">
        <v>56</v>
      </c>
      <c r="D19" s="11" t="s">
        <v>9</v>
      </c>
      <c r="E19" s="31">
        <f>IF(AND(D19="m",C19&lt;35),0,IF(AND(D19="Ž",C19&lt;35),10,VLOOKUP(CONCATENATE(D19,C19),'[1]hendikep'!A:B,2,FALSE)))</f>
        <v>16.38</v>
      </c>
      <c r="F19" s="42">
        <f t="shared" si="3"/>
        <v>83.62</v>
      </c>
      <c r="G19" s="96">
        <v>0.04524305555555556</v>
      </c>
      <c r="H19" s="43">
        <v>0.03125</v>
      </c>
      <c r="I19" s="38">
        <f t="shared" si="4"/>
        <v>0.03783224305555556</v>
      </c>
      <c r="J19" s="35">
        <f t="shared" si="5"/>
        <v>82.60149934570433</v>
      </c>
    </row>
    <row r="20" spans="1:10" s="14" customFormat="1" ht="15.75">
      <c r="A20" s="23" t="s">
        <v>29</v>
      </c>
      <c r="B20" s="85" t="s">
        <v>191</v>
      </c>
      <c r="C20" s="30">
        <v>32</v>
      </c>
      <c r="D20" s="11" t="s">
        <v>16</v>
      </c>
      <c r="E20" s="31">
        <f>IF(AND(D20="m",C20&lt;35),0,IF(AND(D20="Ž",C20&lt;35),10,VLOOKUP(CONCATENATE(D20,C20),'[1]hendikep'!A:B,2,FALSE)))</f>
        <v>10</v>
      </c>
      <c r="F20" s="42">
        <f t="shared" si="3"/>
        <v>90</v>
      </c>
      <c r="G20" s="96">
        <v>0.046134259259259264</v>
      </c>
      <c r="H20" s="43">
        <v>0.03125</v>
      </c>
      <c r="I20" s="38">
        <f t="shared" si="4"/>
        <v>0.04152083333333333</v>
      </c>
      <c r="J20" s="35">
        <f t="shared" si="5"/>
        <v>75.26342197691922</v>
      </c>
    </row>
    <row r="21" spans="1:10" s="14" customFormat="1" ht="15.75">
      <c r="A21" s="23" t="s">
        <v>31</v>
      </c>
      <c r="B21" s="85" t="s">
        <v>188</v>
      </c>
      <c r="C21" s="30">
        <v>35</v>
      </c>
      <c r="D21" s="11" t="s">
        <v>9</v>
      </c>
      <c r="E21" s="31">
        <f>IF(AND(D21="m",C21&lt;35),0,IF(AND(D21="Ž",C21&lt;35),10,VLOOKUP(CONCATENATE(D21,C21),'[1]hendikep'!A:B,2,FALSE)))</f>
        <v>2.7900000000000063</v>
      </c>
      <c r="F21" s="42">
        <f t="shared" si="3"/>
        <v>97.21</v>
      </c>
      <c r="G21" s="96">
        <v>0.04640046296296296</v>
      </c>
      <c r="H21" s="43">
        <v>0.03125</v>
      </c>
      <c r="I21" s="38">
        <f t="shared" si="4"/>
        <v>0.045105890046296296</v>
      </c>
      <c r="J21" s="35">
        <f t="shared" si="5"/>
        <v>69.28141749985484</v>
      </c>
    </row>
    <row r="22" spans="1:10" s="14" customFormat="1" ht="15.75">
      <c r="A22" s="23" t="s">
        <v>32</v>
      </c>
      <c r="B22" s="85" t="s">
        <v>42</v>
      </c>
      <c r="C22" s="30">
        <v>32</v>
      </c>
      <c r="D22" s="11" t="s">
        <v>16</v>
      </c>
      <c r="E22" s="31">
        <f>IF(AND(D22="m",C22&lt;35),0,IF(AND(D22="Ž",C22&lt;35),10,VLOOKUP(CONCATENATE(D22,C22),'[1]hendikep'!A:B,2,FALSE)))</f>
        <v>10</v>
      </c>
      <c r="F22" s="42">
        <f t="shared" si="3"/>
        <v>90</v>
      </c>
      <c r="G22" s="96">
        <v>0.04814814814814815</v>
      </c>
      <c r="H22" s="43">
        <v>0.03125</v>
      </c>
      <c r="I22" s="38">
        <f t="shared" si="4"/>
        <v>0.04333333333333333</v>
      </c>
      <c r="J22" s="35">
        <f t="shared" si="5"/>
        <v>72.11538461538463</v>
      </c>
    </row>
    <row r="23" spans="1:10" s="14" customFormat="1" ht="15.75">
      <c r="A23" s="23" t="s">
        <v>34</v>
      </c>
      <c r="B23" s="85" t="s">
        <v>50</v>
      </c>
      <c r="C23" s="30">
        <v>50</v>
      </c>
      <c r="D23" s="11" t="s">
        <v>9</v>
      </c>
      <c r="E23" s="31">
        <f>IF(AND(D23="m",C23&lt;35),0,IF(AND(D23="Ž",C23&lt;35),10,VLOOKUP(CONCATENATE(D23,C23),'[1]hendikep'!A:B,2,FALSE)))</f>
        <v>11.96</v>
      </c>
      <c r="F23" s="42">
        <f t="shared" si="3"/>
        <v>88.03999999999999</v>
      </c>
      <c r="G23" s="96">
        <v>0.04815972222222222</v>
      </c>
      <c r="H23" s="43">
        <v>0.03125</v>
      </c>
      <c r="I23" s="38">
        <f t="shared" si="4"/>
        <v>0.04239981944444444</v>
      </c>
      <c r="J23" s="35">
        <f t="shared" si="5"/>
        <v>73.70314404509716</v>
      </c>
    </row>
    <row r="24" spans="1:10" s="14" customFormat="1" ht="15.75">
      <c r="A24" s="23" t="s">
        <v>36</v>
      </c>
      <c r="B24" s="85" t="s">
        <v>189</v>
      </c>
      <c r="C24" s="30">
        <v>47</v>
      </c>
      <c r="D24" s="11" t="s">
        <v>9</v>
      </c>
      <c r="E24" s="31">
        <f>IF(AND(D24="m",C24&lt;35),0,IF(AND(D24="Ž",C24&lt;35),10,VLOOKUP(CONCATENATE(D24,C24),'[1]hendikep'!A:B,2,FALSE)))</f>
        <v>9.98</v>
      </c>
      <c r="F24" s="42">
        <f t="shared" si="3"/>
        <v>90.02</v>
      </c>
      <c r="G24" s="96">
        <v>0.04929398148148148</v>
      </c>
      <c r="H24" s="43">
        <v>0.03125</v>
      </c>
      <c r="I24" s="38">
        <f t="shared" si="4"/>
        <v>0.044374442129629627</v>
      </c>
      <c r="J24" s="35">
        <f t="shared" si="5"/>
        <v>70.42342055526103</v>
      </c>
    </row>
    <row r="25" spans="1:10" s="14" customFormat="1" ht="15.75">
      <c r="A25" s="23" t="s">
        <v>38</v>
      </c>
      <c r="B25" s="85" t="s">
        <v>190</v>
      </c>
      <c r="C25" s="30">
        <v>38</v>
      </c>
      <c r="D25" s="11" t="s">
        <v>9</v>
      </c>
      <c r="E25" s="31">
        <f>IF(AND(D25="m",C25&lt;35),0,IF(AND(D25="Ž",C25&lt;35),10,VLOOKUP(CONCATENATE(D25,C25),'[1]hendikep'!A:B,2,FALSE)))</f>
        <v>4.52</v>
      </c>
      <c r="F25" s="42">
        <f t="shared" si="3"/>
        <v>95.48</v>
      </c>
      <c r="G25" s="96">
        <v>0.04943287037037037</v>
      </c>
      <c r="H25" s="43">
        <v>0.03125</v>
      </c>
      <c r="I25" s="38">
        <f t="shared" si="4"/>
        <v>0.04719850462962963</v>
      </c>
      <c r="J25" s="35">
        <f t="shared" si="5"/>
        <v>66.20972474704698</v>
      </c>
    </row>
    <row r="26" spans="1:10" s="14" customFormat="1" ht="15.75">
      <c r="A26" s="23" t="s">
        <v>39</v>
      </c>
      <c r="B26" s="85" t="s">
        <v>192</v>
      </c>
      <c r="C26" s="30">
        <v>27</v>
      </c>
      <c r="D26" s="11" t="s">
        <v>16</v>
      </c>
      <c r="E26" s="31">
        <f>IF(AND(D26="m",C26&lt;35),0,IF(AND(D26="Ž",C26&lt;35),10,VLOOKUP(CONCATENATE(D26,C26),'[1]hendikep'!A:B,2,FALSE)))</f>
        <v>10</v>
      </c>
      <c r="F26" s="42">
        <f t="shared" si="3"/>
        <v>90</v>
      </c>
      <c r="G26" s="96">
        <v>0.0503125</v>
      </c>
      <c r="H26" s="43">
        <v>0.03125</v>
      </c>
      <c r="I26" s="38">
        <f t="shared" si="4"/>
        <v>0.04528125</v>
      </c>
      <c r="J26" s="35">
        <f t="shared" si="5"/>
        <v>69.01311249137336</v>
      </c>
    </row>
    <row r="27" spans="1:10" s="14" customFormat="1" ht="15.75">
      <c r="A27" s="23" t="s">
        <v>40</v>
      </c>
      <c r="B27" s="85" t="s">
        <v>45</v>
      </c>
      <c r="C27" s="30">
        <v>43</v>
      </c>
      <c r="D27" s="11" t="s">
        <v>16</v>
      </c>
      <c r="E27" s="31">
        <f>IF(AND(D27="m",C27&lt;35),0,IF(AND(D27="Ž",C27&lt;35),10,VLOOKUP(CONCATENATE(D27,C27),'[1]hendikep'!A:B,2,FALSE)))</f>
        <v>18.26</v>
      </c>
      <c r="F27" s="42">
        <f t="shared" si="0"/>
        <v>81.74</v>
      </c>
      <c r="G27" s="96">
        <v>0.05042824074074074</v>
      </c>
      <c r="H27" s="43">
        <v>0.03125</v>
      </c>
      <c r="I27" s="38">
        <f t="shared" si="1"/>
        <v>0.04122004398148148</v>
      </c>
      <c r="J27" s="35">
        <f t="shared" si="2"/>
        <v>75.81263138399217</v>
      </c>
    </row>
    <row r="28" spans="1:10" s="14" customFormat="1" ht="15.75">
      <c r="A28" s="23" t="s">
        <v>41</v>
      </c>
      <c r="B28" s="85" t="s">
        <v>63</v>
      </c>
      <c r="C28" s="30">
        <v>55</v>
      </c>
      <c r="D28" s="11" t="s">
        <v>9</v>
      </c>
      <c r="E28" s="31">
        <f>IF(AND(D28="m",C28&lt;35),0,IF(AND(D28="Ž",C28&lt;35),10,VLOOKUP(CONCATENATE(D28,C28),'[1]hendikep'!A:B,2,FALSE)))</f>
        <v>15.59</v>
      </c>
      <c r="F28" s="42">
        <f t="shared" si="0"/>
        <v>84.41</v>
      </c>
      <c r="G28" s="96">
        <v>0.051493055555555556</v>
      </c>
      <c r="H28" s="43">
        <v>0.03125</v>
      </c>
      <c r="I28" s="38">
        <f t="shared" si="1"/>
        <v>0.04346528819444444</v>
      </c>
      <c r="J28" s="35">
        <f t="shared" si="2"/>
        <v>71.89645185418155</v>
      </c>
    </row>
    <row r="29" spans="1:10" s="14" customFormat="1" ht="15.75">
      <c r="A29" s="23" t="s">
        <v>43</v>
      </c>
      <c r="B29" s="85" t="s">
        <v>193</v>
      </c>
      <c r="C29" s="30">
        <v>39</v>
      </c>
      <c r="D29" s="11" t="s">
        <v>9</v>
      </c>
      <c r="E29" s="31">
        <f>IF(AND(D29="m",C29&lt;35),0,IF(AND(D29="Ž",C29&lt;35),10,VLOOKUP(CONCATENATE(D29,C29),'[1]hendikep'!A:B,2,FALSE)))</f>
        <v>5.11</v>
      </c>
      <c r="F29" s="42">
        <f t="shared" si="0"/>
        <v>94.89</v>
      </c>
      <c r="G29" s="96">
        <v>0.0515162037037037</v>
      </c>
      <c r="H29" s="43">
        <v>0.03125</v>
      </c>
      <c r="I29" s="38">
        <f t="shared" si="1"/>
        <v>0.04888372569444444</v>
      </c>
      <c r="J29" s="35">
        <f t="shared" si="2"/>
        <v>63.92720594852596</v>
      </c>
    </row>
    <row r="30" spans="1:10" s="14" customFormat="1" ht="15.75">
      <c r="A30" s="23" t="s">
        <v>44</v>
      </c>
      <c r="B30" s="85" t="s">
        <v>194</v>
      </c>
      <c r="C30" s="30">
        <v>28</v>
      </c>
      <c r="D30" s="11" t="s">
        <v>9</v>
      </c>
      <c r="E30" s="31">
        <f>IF(AND(D30="m",C30&lt;35),0,IF(AND(D30="Ž",C30&lt;35),10,VLOOKUP(CONCATENATE(D30,C30),'[1]hendikep'!A:B,2,FALSE)))</f>
        <v>0</v>
      </c>
      <c r="F30" s="42">
        <f t="shared" si="0"/>
        <v>100</v>
      </c>
      <c r="G30" s="96">
        <v>0.05289351851851852</v>
      </c>
      <c r="H30" s="43">
        <v>0.03125</v>
      </c>
      <c r="I30" s="38">
        <f t="shared" si="1"/>
        <v>0.05289351851851852</v>
      </c>
      <c r="J30" s="35">
        <f t="shared" si="2"/>
        <v>59.08096280087527</v>
      </c>
    </row>
    <row r="31" spans="1:10" s="14" customFormat="1" ht="15.75">
      <c r="A31" s="23" t="s">
        <v>46</v>
      </c>
      <c r="B31" s="85" t="s">
        <v>195</v>
      </c>
      <c r="C31" s="30">
        <v>39</v>
      </c>
      <c r="D31" s="11" t="s">
        <v>9</v>
      </c>
      <c r="E31" s="31">
        <f>IF(AND(D31="m",C31&lt;35),0,IF(AND(D31="Ž",C31&lt;35),10,VLOOKUP(CONCATENATE(D31,C31),'[1]hendikep'!A:B,2,FALSE)))</f>
        <v>5.11</v>
      </c>
      <c r="F31" s="42">
        <f t="shared" si="0"/>
        <v>94.89</v>
      </c>
      <c r="G31" s="96">
        <v>0.052905092592592594</v>
      </c>
      <c r="H31" s="43">
        <v>0.03125</v>
      </c>
      <c r="I31" s="38">
        <f t="shared" si="1"/>
        <v>0.05020164236111111</v>
      </c>
      <c r="J31" s="35">
        <f t="shared" si="2"/>
        <v>62.248959456768546</v>
      </c>
    </row>
    <row r="32" spans="1:10" s="14" customFormat="1" ht="15.75">
      <c r="A32" s="23" t="s">
        <v>47</v>
      </c>
      <c r="B32" s="85" t="s">
        <v>58</v>
      </c>
      <c r="C32" s="30">
        <v>35</v>
      </c>
      <c r="D32" s="11" t="s">
        <v>16</v>
      </c>
      <c r="E32" s="31">
        <f>IF(AND(D32="m",C32&lt;35),0,IF(AND(D32="Ž",C32&lt;35),10,VLOOKUP(CONCATENATE(D32,C32),'[1]hendikep'!A:B,2,FALSE)))</f>
        <v>13.04</v>
      </c>
      <c r="F32" s="42">
        <f t="shared" si="0"/>
        <v>86.96000000000001</v>
      </c>
      <c r="G32" s="96">
        <v>0.05341435185185185</v>
      </c>
      <c r="H32" s="43">
        <v>0.03125</v>
      </c>
      <c r="I32" s="38">
        <f t="shared" si="1"/>
        <v>0.04644912037037037</v>
      </c>
      <c r="J32" s="35">
        <f t="shared" si="2"/>
        <v>67.27791560060241</v>
      </c>
    </row>
    <row r="33" spans="1:10" s="14" customFormat="1" ht="15.75">
      <c r="A33" s="23" t="s">
        <v>48</v>
      </c>
      <c r="B33" s="85" t="s">
        <v>196</v>
      </c>
      <c r="C33" s="30">
        <v>29</v>
      </c>
      <c r="D33" s="11" t="s">
        <v>9</v>
      </c>
      <c r="E33" s="31">
        <f>IF(AND(D33="m",C33&lt;35),0,IF(AND(D33="Ž",C33&lt;35),10,VLOOKUP(CONCATENATE(D33,C33),'[1]hendikep'!A:B,2,FALSE)))</f>
        <v>0</v>
      </c>
      <c r="F33" s="42">
        <f t="shared" si="0"/>
        <v>100</v>
      </c>
      <c r="G33" s="96">
        <v>0.053425925925925925</v>
      </c>
      <c r="H33" s="43">
        <v>0.03125</v>
      </c>
      <c r="I33" s="38">
        <f t="shared" si="1"/>
        <v>0.053425925925925925</v>
      </c>
      <c r="J33" s="35">
        <f t="shared" si="2"/>
        <v>58.49220103986136</v>
      </c>
    </row>
    <row r="34" spans="1:10" s="14" customFormat="1" ht="15.75">
      <c r="A34" s="23" t="s">
        <v>49</v>
      </c>
      <c r="B34" s="85" t="s">
        <v>197</v>
      </c>
      <c r="C34" s="30">
        <v>41</v>
      </c>
      <c r="D34" s="11" t="s">
        <v>16</v>
      </c>
      <c r="E34" s="31">
        <f>IF(AND(D34="m",C34&lt;35),0,IF(AND(D34="Ž",C34&lt;35),10,VLOOKUP(CONCATENATE(D34,C34),'[1]hendikep'!A:B,2,FALSE)))</f>
        <v>16.93</v>
      </c>
      <c r="F34" s="42">
        <f t="shared" si="0"/>
        <v>83.07</v>
      </c>
      <c r="G34" s="96">
        <v>0.056261574074074075</v>
      </c>
      <c r="H34" s="43">
        <v>0.03125</v>
      </c>
      <c r="I34" s="38">
        <f t="shared" si="1"/>
        <v>0.046736489583333325</v>
      </c>
      <c r="J34" s="35">
        <f t="shared" si="2"/>
        <v>66.86424307559471</v>
      </c>
    </row>
    <row r="35" spans="1:10" s="14" customFormat="1" ht="15.75">
      <c r="A35" s="23" t="s">
        <v>51</v>
      </c>
      <c r="B35" s="85" t="s">
        <v>198</v>
      </c>
      <c r="C35" s="30">
        <v>54</v>
      </c>
      <c r="D35" s="11" t="s">
        <v>16</v>
      </c>
      <c r="E35" s="31">
        <f>IF(AND(D35="m",C35&lt;35),0,IF(AND(D35="Ž",C35&lt;35),10,VLOOKUP(CONCATENATE(D35,C35),'[1]hendikep'!A:B,2,FALSE)))</f>
        <v>26.31</v>
      </c>
      <c r="F35" s="42">
        <f t="shared" si="0"/>
        <v>73.69</v>
      </c>
      <c r="G35" s="96">
        <v>0.05663194444444444</v>
      </c>
      <c r="H35" s="43">
        <v>0.03125</v>
      </c>
      <c r="I35" s="38">
        <f t="shared" si="1"/>
        <v>0.041732079861111104</v>
      </c>
      <c r="J35" s="35">
        <f t="shared" si="2"/>
        <v>74.88244080813465</v>
      </c>
    </row>
    <row r="36" spans="1:12" s="87" customFormat="1" ht="15.75">
      <c r="A36" s="23" t="s">
        <v>52</v>
      </c>
      <c r="B36" s="85" t="s">
        <v>199</v>
      </c>
      <c r="C36" s="30">
        <v>38</v>
      </c>
      <c r="D36" s="11" t="s">
        <v>9</v>
      </c>
      <c r="E36" s="31">
        <f>IF(AND(D36="m",C36&lt;35),0,IF(AND(D36="Ž",C36&lt;35),10,VLOOKUP(CONCATENATE(D36,C36),'[1]hendikep'!A:B,2,FALSE)))</f>
        <v>4.52</v>
      </c>
      <c r="F36" s="42">
        <f t="shared" si="0"/>
        <v>95.48</v>
      </c>
      <c r="G36" s="96">
        <v>0.05693287037037037</v>
      </c>
      <c r="H36" s="43">
        <v>0.03125</v>
      </c>
      <c r="I36" s="38">
        <f t="shared" si="1"/>
        <v>0.05435950462962963</v>
      </c>
      <c r="J36" s="35">
        <f t="shared" si="2"/>
        <v>57.4876467563809</v>
      </c>
      <c r="L36" s="14"/>
    </row>
    <row r="37" spans="1:10" s="14" customFormat="1" ht="15.75">
      <c r="A37" s="23" t="s">
        <v>54</v>
      </c>
      <c r="B37" s="85" t="s">
        <v>200</v>
      </c>
      <c r="C37" s="30">
        <v>36</v>
      </c>
      <c r="D37" s="11" t="s">
        <v>16</v>
      </c>
      <c r="E37" s="31">
        <f>IF(AND(D37="m",C37&lt;35),0,IF(AND(D37="Ž",C37&lt;35),10,VLOOKUP(CONCATENATE(D37,C37),'[1]hendikep'!A:B,2,FALSE)))</f>
        <v>13.67</v>
      </c>
      <c r="F37" s="42">
        <f t="shared" si="0"/>
        <v>86.33</v>
      </c>
      <c r="G37" s="96">
        <v>0.0574537037037037</v>
      </c>
      <c r="H37" s="43">
        <v>0.03125</v>
      </c>
      <c r="I37" s="38">
        <f t="shared" si="1"/>
        <v>0.04959978240740741</v>
      </c>
      <c r="J37" s="35">
        <f t="shared" si="2"/>
        <v>63.00430865465453</v>
      </c>
    </row>
    <row r="38" spans="1:10" s="14" customFormat="1" ht="15.75">
      <c r="A38" s="23" t="s">
        <v>55</v>
      </c>
      <c r="B38" s="85" t="s">
        <v>201</v>
      </c>
      <c r="C38" s="30">
        <v>48</v>
      </c>
      <c r="D38" s="11" t="s">
        <v>9</v>
      </c>
      <c r="E38" s="31">
        <f>IF(AND(D38="m",C38&lt;35),0,IF(AND(D38="Ž",C38&lt;35),10,VLOOKUP(CONCATENATE(D38,C38),'[1]hendikep'!A:B,2,FALSE)))</f>
        <v>10.62</v>
      </c>
      <c r="F38" s="42">
        <f t="shared" si="0"/>
        <v>89.38</v>
      </c>
      <c r="G38" s="96">
        <v>0.05780092592592593</v>
      </c>
      <c r="H38" s="43">
        <v>0.03125</v>
      </c>
      <c r="I38" s="38">
        <f t="shared" si="1"/>
        <v>0.05166246759259259</v>
      </c>
      <c r="J38" s="35">
        <f t="shared" si="2"/>
        <v>60.488787036724226</v>
      </c>
    </row>
    <row r="39" spans="1:10" s="14" customFormat="1" ht="15.75">
      <c r="A39" s="23" t="s">
        <v>56</v>
      </c>
      <c r="B39" s="85" t="s">
        <v>202</v>
      </c>
      <c r="C39" s="30">
        <v>43</v>
      </c>
      <c r="D39" s="11" t="s">
        <v>16</v>
      </c>
      <c r="E39" s="31">
        <f>IF(AND(D39="m",C39&lt;35),0,IF(AND(D39="Ž",C39&lt;35),10,VLOOKUP(CONCATENATE(D39,C39),'[1]hendikep'!A:B,2,FALSE)))</f>
        <v>18.26</v>
      </c>
      <c r="F39" s="42">
        <f t="shared" si="0"/>
        <v>81.74</v>
      </c>
      <c r="G39" s="96">
        <v>0.0603587962962963</v>
      </c>
      <c r="H39" s="43">
        <v>0.03125</v>
      </c>
      <c r="I39" s="38">
        <f t="shared" si="1"/>
        <v>0.0493372800925926</v>
      </c>
      <c r="J39" s="35">
        <f t="shared" si="2"/>
        <v>63.33952731352901</v>
      </c>
    </row>
    <row r="40" spans="1:10" s="14" customFormat="1" ht="15.75">
      <c r="A40" s="23" t="s">
        <v>57</v>
      </c>
      <c r="B40" s="85" t="s">
        <v>203</v>
      </c>
      <c r="C40" s="30">
        <v>55</v>
      </c>
      <c r="D40" s="11" t="s">
        <v>9</v>
      </c>
      <c r="E40" s="31">
        <f>IF(AND(D40="m",C40&lt;35),0,IF(AND(D40="Ž",C40&lt;35),10,VLOOKUP(CONCATENATE(D40,C40),'[1]hendikep'!A:B,2,FALSE)))</f>
        <v>15.59</v>
      </c>
      <c r="F40" s="42">
        <f t="shared" si="0"/>
        <v>84.41</v>
      </c>
      <c r="G40" s="96">
        <v>0.0705787037037037</v>
      </c>
      <c r="H40" s="43">
        <v>0.03125</v>
      </c>
      <c r="I40" s="38">
        <f t="shared" si="1"/>
        <v>0.05957548379629629</v>
      </c>
      <c r="J40" s="35">
        <f t="shared" si="2"/>
        <v>52.45446282375429</v>
      </c>
    </row>
    <row r="41" spans="1:10" s="14" customFormat="1" ht="16.5" thickBot="1">
      <c r="A41" s="24" t="s">
        <v>59</v>
      </c>
      <c r="B41" s="88" t="s">
        <v>204</v>
      </c>
      <c r="C41" s="32">
        <v>48</v>
      </c>
      <c r="D41" s="25" t="s">
        <v>9</v>
      </c>
      <c r="E41" s="33">
        <f>IF(AND(D41="m",C41&lt;35),0,IF(AND(D41="Ž",C41&lt;35),10,VLOOKUP(CONCATENATE(D41,C41),'[1]hendikep'!A:B,2,FALSE)))</f>
        <v>10.62</v>
      </c>
      <c r="F41" s="44">
        <f t="shared" si="0"/>
        <v>89.38</v>
      </c>
      <c r="G41" s="97">
        <v>0.07060185185185185</v>
      </c>
      <c r="H41" s="45">
        <v>0.03125</v>
      </c>
      <c r="I41" s="39">
        <f t="shared" si="1"/>
        <v>0.06310393518518517</v>
      </c>
      <c r="J41" s="36">
        <f t="shared" si="2"/>
        <v>49.521475813344395</v>
      </c>
    </row>
    <row r="42" spans="1:12" s="89" customFormat="1" ht="15.75">
      <c r="A42" s="13"/>
      <c r="B42" s="14"/>
      <c r="C42" s="15"/>
      <c r="D42" s="15"/>
      <c r="E42" s="15"/>
      <c r="F42" s="16"/>
      <c r="G42" s="98"/>
      <c r="H42" s="12"/>
      <c r="I42" s="17"/>
      <c r="J42" s="18"/>
      <c r="L42" s="14"/>
    </row>
    <row r="43" spans="1:12" s="89" customFormat="1" ht="16.5" thickBot="1">
      <c r="A43" s="13"/>
      <c r="B43" s="68" t="s">
        <v>62</v>
      </c>
      <c r="C43" s="15"/>
      <c r="D43" s="15"/>
      <c r="E43" s="15"/>
      <c r="F43" s="16"/>
      <c r="G43" s="98"/>
      <c r="H43" s="12"/>
      <c r="I43" s="17"/>
      <c r="J43" s="18"/>
      <c r="L43" s="14"/>
    </row>
    <row r="44" spans="1:12" s="87" customFormat="1" ht="15.75">
      <c r="A44" s="50" t="s">
        <v>8</v>
      </c>
      <c r="B44" s="90" t="s">
        <v>205</v>
      </c>
      <c r="C44" s="51">
        <v>11</v>
      </c>
      <c r="D44" s="52" t="s">
        <v>9</v>
      </c>
      <c r="E44" s="53">
        <f>IF(AND(D44="m",C44&lt;35),0,IF(AND(D44="Ž",C44&lt;35),10,VLOOKUP(CONCATENATE(D44,C44),'[1]hendikep'!A:B,2,FALSE)))</f>
        <v>0</v>
      </c>
      <c r="F44" s="54">
        <f aca="true" t="shared" si="6" ref="F44:F61">100-E44</f>
        <v>100</v>
      </c>
      <c r="G44" s="101">
        <v>0.017962962962962962</v>
      </c>
      <c r="H44" s="55">
        <v>0.013888888888888888</v>
      </c>
      <c r="I44" s="56">
        <f aca="true" t="shared" si="7" ref="I44:I61">G44*F44/100</f>
        <v>0.017962962962962962</v>
      </c>
      <c r="J44" s="57">
        <f aca="true" t="shared" si="8" ref="J44:J61">H44/I44*100</f>
        <v>77.31958762886599</v>
      </c>
      <c r="L44" s="14"/>
    </row>
    <row r="45" spans="1:10" s="14" customFormat="1" ht="15.75">
      <c r="A45" s="23" t="s">
        <v>10</v>
      </c>
      <c r="B45" s="91" t="s">
        <v>206</v>
      </c>
      <c r="C45" s="30">
        <v>20</v>
      </c>
      <c r="D45" s="11" t="s">
        <v>9</v>
      </c>
      <c r="E45" s="48">
        <f>IF(AND(D45="m",C45&lt;35),0,IF(AND(D45="Ž",C45&lt;35),10,VLOOKUP(CONCATENATE(D45,C45),'[1]hendikep'!A:B,2,FALSE)))</f>
        <v>0</v>
      </c>
      <c r="F45" s="58">
        <f t="shared" si="6"/>
        <v>100</v>
      </c>
      <c r="G45" s="102">
        <v>0.020023148148148148</v>
      </c>
      <c r="H45" s="43">
        <v>0.013888888888888888</v>
      </c>
      <c r="I45" s="38">
        <f t="shared" si="7"/>
        <v>0.020023148148148148</v>
      </c>
      <c r="J45" s="35">
        <f t="shared" si="8"/>
        <v>69.36416184971098</v>
      </c>
    </row>
    <row r="46" spans="1:12" s="87" customFormat="1" ht="15.75">
      <c r="A46" s="23" t="s">
        <v>11</v>
      </c>
      <c r="B46" s="91" t="s">
        <v>207</v>
      </c>
      <c r="C46" s="30">
        <v>39</v>
      </c>
      <c r="D46" s="11" t="s">
        <v>9</v>
      </c>
      <c r="E46" s="48">
        <f>IF(AND(D46="m",C46&lt;35),0,IF(AND(D46="Ž",C46&lt;35),10,VLOOKUP(CONCATENATE(D46,C46),'[1]hendikep'!A:B,2,FALSE)))</f>
        <v>5.11</v>
      </c>
      <c r="F46" s="58">
        <f t="shared" si="6"/>
        <v>94.89</v>
      </c>
      <c r="G46" s="102">
        <v>0.02096064814814815</v>
      </c>
      <c r="H46" s="43">
        <v>0.013888888888888888</v>
      </c>
      <c r="I46" s="38">
        <f t="shared" si="7"/>
        <v>0.019889559027777778</v>
      </c>
      <c r="J46" s="35">
        <f t="shared" si="8"/>
        <v>69.83004937159065</v>
      </c>
      <c r="L46" s="14"/>
    </row>
    <row r="47" spans="1:12" s="87" customFormat="1" ht="15.75">
      <c r="A47" s="23" t="s">
        <v>13</v>
      </c>
      <c r="B47" s="91" t="s">
        <v>208</v>
      </c>
      <c r="C47" s="30">
        <v>39</v>
      </c>
      <c r="D47" s="11" t="s">
        <v>9</v>
      </c>
      <c r="E47" s="48">
        <f>IF(AND(D47="m",C47&lt;35),0,IF(AND(D47="Ž",C47&lt;35),10,VLOOKUP(CONCATENATE(D47,C47),'[1]hendikep'!A:B,2,FALSE)))</f>
        <v>5.11</v>
      </c>
      <c r="F47" s="58">
        <f t="shared" si="6"/>
        <v>94.89</v>
      </c>
      <c r="G47" s="102">
        <v>0.021041666666666667</v>
      </c>
      <c r="H47" s="43">
        <v>0.013888888888888888</v>
      </c>
      <c r="I47" s="38">
        <f t="shared" si="7"/>
        <v>0.0199664375</v>
      </c>
      <c r="J47" s="35">
        <f t="shared" si="8"/>
        <v>69.5611767942523</v>
      </c>
      <c r="L47" s="14"/>
    </row>
    <row r="48" spans="1:12" s="87" customFormat="1" ht="15.75">
      <c r="A48" s="23" t="s">
        <v>14</v>
      </c>
      <c r="B48" s="91" t="s">
        <v>209</v>
      </c>
      <c r="C48" s="30">
        <v>39</v>
      </c>
      <c r="D48" s="11" t="s">
        <v>9</v>
      </c>
      <c r="E48" s="48">
        <f>IF(AND(D48="m",C48&lt;35),0,IF(AND(D48="Ž",C48&lt;35),10,VLOOKUP(CONCATENATE(D48,C48),'[1]hendikep'!A:B,2,FALSE)))</f>
        <v>5.11</v>
      </c>
      <c r="F48" s="58">
        <f t="shared" si="6"/>
        <v>94.89</v>
      </c>
      <c r="G48" s="102">
        <v>0.021284722222222222</v>
      </c>
      <c r="H48" s="43">
        <v>0.013888888888888888</v>
      </c>
      <c r="I48" s="38">
        <f t="shared" si="7"/>
        <v>0.020197072916666666</v>
      </c>
      <c r="J48" s="35">
        <f t="shared" si="8"/>
        <v>68.76684035451369</v>
      </c>
      <c r="L48" s="14"/>
    </row>
    <row r="49" spans="1:12" s="87" customFormat="1" ht="15.75">
      <c r="A49" s="23" t="s">
        <v>17</v>
      </c>
      <c r="B49" s="91" t="s">
        <v>64</v>
      </c>
      <c r="C49" s="30">
        <v>48</v>
      </c>
      <c r="D49" s="11" t="s">
        <v>9</v>
      </c>
      <c r="E49" s="48">
        <f>IF(AND(D49="m",C49&lt;35),0,IF(AND(D49="Ž",C49&lt;35),10,VLOOKUP(CONCATENATE(D49,C49),'[1]hendikep'!A:B,2,FALSE)))</f>
        <v>10.62</v>
      </c>
      <c r="F49" s="58">
        <f t="shared" si="6"/>
        <v>89.38</v>
      </c>
      <c r="G49" s="102">
        <v>0.021828703703703704</v>
      </c>
      <c r="H49" s="43">
        <v>0.013888888888888888</v>
      </c>
      <c r="I49" s="38">
        <f t="shared" si="7"/>
        <v>0.019510495370370372</v>
      </c>
      <c r="J49" s="35">
        <f t="shared" si="8"/>
        <v>71.18675679542848</v>
      </c>
      <c r="L49" s="14"/>
    </row>
    <row r="50" spans="1:12" s="87" customFormat="1" ht="15.75">
      <c r="A50" s="23" t="s">
        <v>19</v>
      </c>
      <c r="B50" s="91" t="s">
        <v>210</v>
      </c>
      <c r="C50" s="30">
        <v>29</v>
      </c>
      <c r="D50" s="11" t="s">
        <v>9</v>
      </c>
      <c r="E50" s="48">
        <f>IF(AND(D50="m",C50&lt;35),0,IF(AND(D50="Ž",C50&lt;35),10,VLOOKUP(CONCATENATE(D50,C50),'[1]hendikep'!A:B,2,FALSE)))</f>
        <v>0</v>
      </c>
      <c r="F50" s="58">
        <f t="shared" si="6"/>
        <v>100</v>
      </c>
      <c r="G50" s="102">
        <v>0.022314814814814815</v>
      </c>
      <c r="H50" s="43">
        <v>0.013888888888888888</v>
      </c>
      <c r="I50" s="38">
        <f t="shared" si="7"/>
        <v>0.022314814814814815</v>
      </c>
      <c r="J50" s="35">
        <f t="shared" si="8"/>
        <v>62.24066390041494</v>
      </c>
      <c r="L50" s="14"/>
    </row>
    <row r="51" spans="1:10" s="14" customFormat="1" ht="15.75">
      <c r="A51" s="23" t="s">
        <v>18</v>
      </c>
      <c r="B51" s="91" t="s">
        <v>211</v>
      </c>
      <c r="C51" s="30">
        <v>39</v>
      </c>
      <c r="D51" s="11" t="s">
        <v>9</v>
      </c>
      <c r="E51" s="48">
        <f>IF(AND(D51="m",C51&lt;35),0,IF(AND(D51="Ž",C51&lt;35),10,VLOOKUP(CONCATENATE(D51,C51),'[1]hendikep'!A:B,2,FALSE)))</f>
        <v>5.11</v>
      </c>
      <c r="F51" s="58">
        <f t="shared" si="6"/>
        <v>94.89</v>
      </c>
      <c r="G51" s="102">
        <v>0.02277777777777778</v>
      </c>
      <c r="H51" s="43">
        <v>0.013888888888888888</v>
      </c>
      <c r="I51" s="38">
        <f t="shared" si="7"/>
        <v>0.021613833333333336</v>
      </c>
      <c r="J51" s="35">
        <f t="shared" si="8"/>
        <v>64.25925783127575</v>
      </c>
    </row>
    <row r="52" spans="1:10" s="14" customFormat="1" ht="15.75">
      <c r="A52" s="23" t="s">
        <v>20</v>
      </c>
      <c r="B52" s="91" t="s">
        <v>67</v>
      </c>
      <c r="C52" s="30">
        <v>35</v>
      </c>
      <c r="D52" s="11" t="s">
        <v>16</v>
      </c>
      <c r="E52" s="48">
        <f>IF(AND(D52="m",C52&lt;35),0,IF(AND(D52="Ž",C52&lt;35),10,VLOOKUP(CONCATENATE(D52,C52),'[1]hendikep'!A:B,2,FALSE)))</f>
        <v>13.04</v>
      </c>
      <c r="F52" s="58">
        <f t="shared" si="6"/>
        <v>86.96000000000001</v>
      </c>
      <c r="G52" s="102">
        <v>0.023171296296296297</v>
      </c>
      <c r="H52" s="43">
        <v>0.013888888888888888</v>
      </c>
      <c r="I52" s="38">
        <f t="shared" si="7"/>
        <v>0.020149759259259263</v>
      </c>
      <c r="J52" s="35">
        <f t="shared" si="8"/>
        <v>68.92831179859698</v>
      </c>
    </row>
    <row r="53" spans="1:10" s="87" customFormat="1" ht="15.75">
      <c r="A53" s="23" t="s">
        <v>22</v>
      </c>
      <c r="B53" s="91" t="s">
        <v>65</v>
      </c>
      <c r="C53" s="30">
        <v>36</v>
      </c>
      <c r="D53" s="11" t="s">
        <v>16</v>
      </c>
      <c r="E53" s="48">
        <f>IF(AND(D53="m",C53&lt;35),0,IF(AND(D53="Ž",C53&lt;35),10,VLOOKUP(CONCATENATE(D53,C53),'[1]hendikep'!A:B,2,FALSE)))</f>
        <v>13.67</v>
      </c>
      <c r="F53" s="58">
        <f t="shared" si="6"/>
        <v>86.33</v>
      </c>
      <c r="G53" s="102">
        <v>0.023449074074074074</v>
      </c>
      <c r="H53" s="43">
        <v>0.013888888888888888</v>
      </c>
      <c r="I53" s="38">
        <f t="shared" si="7"/>
        <v>0.020243585648148148</v>
      </c>
      <c r="J53" s="35">
        <f t="shared" si="8"/>
        <v>68.60883803042779</v>
      </c>
    </row>
    <row r="54" spans="1:10" s="14" customFormat="1" ht="15.75">
      <c r="A54" s="23" t="s">
        <v>23</v>
      </c>
      <c r="B54" s="91" t="s">
        <v>212</v>
      </c>
      <c r="C54" s="30">
        <v>32</v>
      </c>
      <c r="D54" s="11" t="s">
        <v>9</v>
      </c>
      <c r="E54" s="48">
        <f>IF(AND(D54="m",C54&lt;35),0,IF(AND(D54="Ž",C54&lt;35),10,VLOOKUP(CONCATENATE(D54,C54),'[1]hendikep'!A:B,2,FALSE)))</f>
        <v>0</v>
      </c>
      <c r="F54" s="58">
        <f t="shared" si="6"/>
        <v>100</v>
      </c>
      <c r="G54" s="102">
        <v>0.02349537037037037</v>
      </c>
      <c r="H54" s="43">
        <v>0.013888888888888888</v>
      </c>
      <c r="I54" s="38">
        <f t="shared" si="7"/>
        <v>0.02349537037037037</v>
      </c>
      <c r="J54" s="35">
        <f t="shared" si="8"/>
        <v>59.11330049261083</v>
      </c>
    </row>
    <row r="55" spans="1:10" s="87" customFormat="1" ht="15.75">
      <c r="A55" s="23" t="s">
        <v>24</v>
      </c>
      <c r="B55" s="91" t="s">
        <v>53</v>
      </c>
      <c r="C55" s="30">
        <v>35</v>
      </c>
      <c r="D55" s="11" t="s">
        <v>9</v>
      </c>
      <c r="E55" s="48">
        <f>IF(AND(D55="m",C55&lt;35),0,IF(AND(D55="Ž",C55&lt;35),10,VLOOKUP(CONCATENATE(D55,C55),'[1]hendikep'!A:B,2,FALSE)))</f>
        <v>2.7900000000000063</v>
      </c>
      <c r="F55" s="58">
        <f t="shared" si="6"/>
        <v>97.21</v>
      </c>
      <c r="G55" s="102">
        <v>0.023703703703703703</v>
      </c>
      <c r="H55" s="43">
        <v>0.013888888888888888</v>
      </c>
      <c r="I55" s="38">
        <f t="shared" si="7"/>
        <v>0.023042370370370366</v>
      </c>
      <c r="J55" s="35">
        <f t="shared" si="8"/>
        <v>60.27543462606728</v>
      </c>
    </row>
    <row r="56" spans="1:10" s="87" customFormat="1" ht="15.75">
      <c r="A56" s="23" t="s">
        <v>26</v>
      </c>
      <c r="B56" s="91" t="s">
        <v>213</v>
      </c>
      <c r="C56" s="30">
        <v>36</v>
      </c>
      <c r="D56" s="11" t="s">
        <v>9</v>
      </c>
      <c r="E56" s="48">
        <f>IF(AND(D56="m",C56&lt;35),0,IF(AND(D56="Ž",C56&lt;35),10,VLOOKUP(CONCATENATE(D56,C56),'[1]hendikep'!A:B,2,FALSE)))</f>
        <v>3.36</v>
      </c>
      <c r="F56" s="58">
        <f t="shared" si="6"/>
        <v>96.64</v>
      </c>
      <c r="G56" s="102">
        <v>0.02392361111111111</v>
      </c>
      <c r="H56" s="43">
        <v>0.013888888888888888</v>
      </c>
      <c r="I56" s="38">
        <f t="shared" si="7"/>
        <v>0.02311977777777778</v>
      </c>
      <c r="J56" s="35">
        <f t="shared" si="8"/>
        <v>60.073626236315214</v>
      </c>
    </row>
    <row r="57" spans="1:10" s="87" customFormat="1" ht="15.75">
      <c r="A57" s="23" t="s">
        <v>27</v>
      </c>
      <c r="B57" s="91" t="s">
        <v>66</v>
      </c>
      <c r="C57" s="30">
        <v>50</v>
      </c>
      <c r="D57" s="11" t="s">
        <v>9</v>
      </c>
      <c r="E57" s="48">
        <f>IF(AND(D57="m",C57&lt;35),0,IF(AND(D57="Ž",C57&lt;35),10,VLOOKUP(CONCATENATE(D57,C57),'[1]hendikep'!A:B,2,FALSE)))</f>
        <v>11.96</v>
      </c>
      <c r="F57" s="58">
        <f t="shared" si="6"/>
        <v>88.03999999999999</v>
      </c>
      <c r="G57" s="102">
        <v>0.023958333333333335</v>
      </c>
      <c r="H57" s="43">
        <v>0.013888888888888888</v>
      </c>
      <c r="I57" s="38">
        <f t="shared" si="7"/>
        <v>0.021092916666666666</v>
      </c>
      <c r="J57" s="35">
        <f t="shared" si="8"/>
        <v>65.84622273143302</v>
      </c>
    </row>
    <row r="58" spans="1:10" s="14" customFormat="1" ht="15.75">
      <c r="A58" s="23" t="s">
        <v>28</v>
      </c>
      <c r="B58" s="91" t="s">
        <v>68</v>
      </c>
      <c r="C58" s="30">
        <v>52</v>
      </c>
      <c r="D58" s="11" t="s">
        <v>9</v>
      </c>
      <c r="E58" s="48">
        <f>IF(AND(D58="m",C58&lt;35),0,IF(AND(D58="Ž",C58&lt;35),10,VLOOKUP(CONCATENATE(D58,C58),'[1]hendikep'!A:B,2,FALSE)))</f>
        <v>13.36</v>
      </c>
      <c r="F58" s="58">
        <f t="shared" si="6"/>
        <v>86.64</v>
      </c>
      <c r="G58" s="102">
        <v>0.024872685185185185</v>
      </c>
      <c r="H58" s="43">
        <v>0.013888888888888888</v>
      </c>
      <c r="I58" s="38">
        <f t="shared" si="7"/>
        <v>0.021549694444444444</v>
      </c>
      <c r="J58" s="35">
        <f t="shared" si="8"/>
        <v>64.4505142506532</v>
      </c>
    </row>
    <row r="59" spans="1:10" s="14" customFormat="1" ht="15.75">
      <c r="A59" s="23" t="s">
        <v>29</v>
      </c>
      <c r="B59" s="91" t="s">
        <v>60</v>
      </c>
      <c r="C59" s="30">
        <v>52</v>
      </c>
      <c r="D59" s="11" t="s">
        <v>9</v>
      </c>
      <c r="E59" s="48">
        <f>IF(AND(D59="m",C59&lt;35),0,IF(AND(D59="Ž",C59&lt;35),10,VLOOKUP(CONCATENATE(D59,C59),'[1]hendikep'!A:B,2,FALSE)))</f>
        <v>13.36</v>
      </c>
      <c r="F59" s="58">
        <f t="shared" si="6"/>
        <v>86.64</v>
      </c>
      <c r="G59" s="102">
        <v>0.025659722222222223</v>
      </c>
      <c r="H59" s="43">
        <v>0.013888888888888888</v>
      </c>
      <c r="I59" s="38">
        <f t="shared" si="7"/>
        <v>0.022231583333333336</v>
      </c>
      <c r="J59" s="35">
        <f t="shared" si="8"/>
        <v>62.473682961052646</v>
      </c>
    </row>
    <row r="60" spans="1:10" s="14" customFormat="1" ht="15.75">
      <c r="A60" s="23" t="s">
        <v>31</v>
      </c>
      <c r="B60" s="91" t="s">
        <v>214</v>
      </c>
      <c r="C60" s="30">
        <v>45</v>
      </c>
      <c r="D60" s="11" t="s">
        <v>16</v>
      </c>
      <c r="E60" s="48">
        <f>IF(AND(D60="m",C60&lt;35),0,IF(AND(D60="Ž",C60&lt;35),10,VLOOKUP(CONCATENATE(D60,C60),'[1]hendikep'!A:B,2,FALSE)))</f>
        <v>19.63</v>
      </c>
      <c r="F60" s="58">
        <f t="shared" si="6"/>
        <v>80.37</v>
      </c>
      <c r="G60" s="102">
        <v>0.03274305555555555</v>
      </c>
      <c r="H60" s="43">
        <v>0.013888888888888888</v>
      </c>
      <c r="I60" s="38">
        <f t="shared" si="7"/>
        <v>0.02631559375</v>
      </c>
      <c r="J60" s="35">
        <f t="shared" si="8"/>
        <v>52.778170315419494</v>
      </c>
    </row>
    <row r="61" spans="1:10" s="14" customFormat="1" ht="15.75">
      <c r="A61" s="23" t="s">
        <v>32</v>
      </c>
      <c r="B61" s="91" t="s">
        <v>215</v>
      </c>
      <c r="C61" s="30">
        <v>50</v>
      </c>
      <c r="D61" s="11" t="s">
        <v>16</v>
      </c>
      <c r="E61" s="48">
        <f>IF(AND(D61="m",C61&lt;35),0,IF(AND(D61="Ž",C61&lt;35),10,VLOOKUP(CONCATENATE(D61,C61),'[1]hendikep'!A:B,2,FALSE)))</f>
        <v>23.16</v>
      </c>
      <c r="F61" s="58">
        <f t="shared" si="6"/>
        <v>76.84</v>
      </c>
      <c r="G61" s="102">
        <v>0.03280092592592593</v>
      </c>
      <c r="H61" s="43">
        <v>0.013888888888888888</v>
      </c>
      <c r="I61" s="38">
        <f t="shared" si="7"/>
        <v>0.025204231481481484</v>
      </c>
      <c r="J61" s="35">
        <f t="shared" si="8"/>
        <v>55.10538537583892</v>
      </c>
    </row>
    <row r="62" spans="1:10" s="87" customFormat="1" ht="15.75">
      <c r="A62" s="23" t="s">
        <v>34</v>
      </c>
      <c r="B62" s="91" t="s">
        <v>61</v>
      </c>
      <c r="C62" s="30">
        <v>55</v>
      </c>
      <c r="D62" s="11" t="s">
        <v>16</v>
      </c>
      <c r="E62" s="48">
        <f>IF(AND(D62="m",C62&lt;35),0,IF(AND(D62="Ž",C62&lt;35),10,VLOOKUP(CONCATENATE(D62,C62),'[1]hendikep'!A:B,2,FALSE)))</f>
        <v>27.15</v>
      </c>
      <c r="F62" s="58">
        <f>100-E62</f>
        <v>72.85</v>
      </c>
      <c r="G62" s="102">
        <v>0.03287037037037037</v>
      </c>
      <c r="H62" s="43">
        <v>0.013888888888888888</v>
      </c>
      <c r="I62" s="38">
        <f>G62*F62/100</f>
        <v>0.023946064814814812</v>
      </c>
      <c r="J62" s="35">
        <f>H62/I62*100</f>
        <v>58.000715342155885</v>
      </c>
    </row>
    <row r="63" spans="1:10" s="87" customFormat="1" ht="15.75">
      <c r="A63" s="23" t="s">
        <v>36</v>
      </c>
      <c r="B63" s="91" t="s">
        <v>216</v>
      </c>
      <c r="C63" s="30">
        <v>47</v>
      </c>
      <c r="D63" s="11" t="s">
        <v>16</v>
      </c>
      <c r="E63" s="48">
        <f>IF(AND(D63="m",C63&lt;35),0,IF(AND(D63="Ž",C63&lt;35),10,VLOOKUP(CONCATENATE(D63,C63),'[1]hendikep'!A:B,2,FALSE)))</f>
        <v>20.98</v>
      </c>
      <c r="F63" s="58">
        <f>100-E63</f>
        <v>79.02</v>
      </c>
      <c r="G63" s="102">
        <v>0.033449074074074076</v>
      </c>
      <c r="H63" s="43">
        <v>0.013888888888888888</v>
      </c>
      <c r="I63" s="38">
        <f>G63*F63/100</f>
        <v>0.026431458333333335</v>
      </c>
      <c r="J63" s="35">
        <f>H63/I63*100</f>
        <v>52.54681264171218</v>
      </c>
    </row>
    <row r="64" spans="1:10" s="14" customFormat="1" ht="15.75">
      <c r="A64" s="23" t="s">
        <v>38</v>
      </c>
      <c r="B64" s="91" t="s">
        <v>217</v>
      </c>
      <c r="C64" s="30">
        <v>45</v>
      </c>
      <c r="D64" s="11" t="s">
        <v>9</v>
      </c>
      <c r="E64" s="48">
        <f>IF(AND(D64="m",C64&lt;35),0,IF(AND(D64="Ž",C64&lt;35),10,VLOOKUP(CONCATENATE(D64,C64),'[1]hendikep'!A:B,2,FALSE)))</f>
        <v>8.75</v>
      </c>
      <c r="F64" s="58">
        <f>100-E64</f>
        <v>91.25</v>
      </c>
      <c r="G64" s="102">
        <v>0.034027777777777775</v>
      </c>
      <c r="H64" s="43">
        <v>0.013888888888888888</v>
      </c>
      <c r="I64" s="38">
        <f>G64*F64/100</f>
        <v>0.03105034722222222</v>
      </c>
      <c r="J64" s="35">
        <f>H64/I64*100</f>
        <v>44.730220855465475</v>
      </c>
    </row>
    <row r="65" spans="1:10" s="14" customFormat="1" ht="15.75">
      <c r="A65" s="23" t="s">
        <v>39</v>
      </c>
      <c r="B65" s="91" t="s">
        <v>218</v>
      </c>
      <c r="C65" s="30">
        <v>30</v>
      </c>
      <c r="D65" s="11" t="s">
        <v>16</v>
      </c>
      <c r="E65" s="48">
        <f>IF(AND(D65="m",C65&lt;35),0,IF(AND(D65="Ž",C65&lt;35),10,VLOOKUP(CONCATENATE(D65,C65),'[1]hendikep'!A:B,2,FALSE)))</f>
        <v>10</v>
      </c>
      <c r="F65" s="58">
        <f>100-E65</f>
        <v>90</v>
      </c>
      <c r="G65" s="102">
        <v>0.035416666666666666</v>
      </c>
      <c r="H65" s="43">
        <v>0.013888888888888888</v>
      </c>
      <c r="I65" s="38">
        <f>G65*F65/100</f>
        <v>0.031875</v>
      </c>
      <c r="J65" s="35">
        <f>H65/I65*100</f>
        <v>43.57298474945534</v>
      </c>
    </row>
    <row r="66" spans="1:10" s="14" customFormat="1" ht="16.5" thickBot="1">
      <c r="A66" s="24" t="s">
        <v>40</v>
      </c>
      <c r="B66" s="47" t="s">
        <v>219</v>
      </c>
      <c r="C66" s="32">
        <v>36</v>
      </c>
      <c r="D66" s="25" t="s">
        <v>9</v>
      </c>
      <c r="E66" s="49">
        <f>IF(AND(D66="m",C66&lt;35),0,IF(AND(D66="Ž",C66&lt;35),10,VLOOKUP(CONCATENATE(D66,C66),'[1]hendikep'!A:B,2,FALSE)))</f>
        <v>3.36</v>
      </c>
      <c r="F66" s="59">
        <f>100-E66</f>
        <v>96.64</v>
      </c>
      <c r="G66" s="103">
        <v>0.035474537037037034</v>
      </c>
      <c r="H66" s="45">
        <v>0.013888888888888888</v>
      </c>
      <c r="I66" s="39">
        <f>G66*F66/100</f>
        <v>0.034282592592592594</v>
      </c>
      <c r="J66" s="36">
        <f>H66/I66*100</f>
        <v>40.512947938161034</v>
      </c>
    </row>
    <row r="67" ht="15.75">
      <c r="G67" s="46"/>
    </row>
  </sheetData>
  <sheetProtection/>
  <mergeCells count="5">
    <mergeCell ref="A1:J1"/>
    <mergeCell ref="A2:J2"/>
    <mergeCell ref="C3:E3"/>
    <mergeCell ref="G3:I3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37">
      <selection activeCell="M44" sqref="M44"/>
    </sheetView>
  </sheetViews>
  <sheetFormatPr defaultColWidth="9.140625" defaultRowHeight="15"/>
  <cols>
    <col min="1" max="1" width="4.7109375" style="13" customWidth="1"/>
    <col min="2" max="2" width="25.7109375" style="14" customWidth="1"/>
    <col min="3" max="5" width="6.7109375" style="15" customWidth="1"/>
    <col min="6" max="6" width="10.7109375" style="16" hidden="1" customWidth="1"/>
    <col min="7" max="7" width="10.7109375" style="17" customWidth="1"/>
    <col min="8" max="8" width="10.7109375" style="12" hidden="1" customWidth="1"/>
    <col min="9" max="9" width="10.7109375" style="17" customWidth="1"/>
    <col min="10" max="10" width="10.7109375" style="18" customWidth="1"/>
    <col min="11" max="16384" width="9.140625" style="5" customWidth="1"/>
  </cols>
  <sheetData>
    <row r="1" spans="1:10" ht="27" thickTop="1">
      <c r="A1" s="69" t="s">
        <v>220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19.5" thickBot="1">
      <c r="A2" s="72" t="s">
        <v>258</v>
      </c>
      <c r="B2" s="73"/>
      <c r="C2" s="73"/>
      <c r="D2" s="73"/>
      <c r="E2" s="73"/>
      <c r="F2" s="73"/>
      <c r="G2" s="73"/>
      <c r="H2" s="73"/>
      <c r="I2" s="73"/>
      <c r="J2" s="74"/>
    </row>
    <row r="3" spans="1:10" s="6" customFormat="1" ht="15.75">
      <c r="A3" s="20"/>
      <c r="B3" s="26"/>
      <c r="C3" s="75" t="s">
        <v>0</v>
      </c>
      <c r="D3" s="76"/>
      <c r="E3" s="77"/>
      <c r="F3" s="60"/>
      <c r="G3" s="78" t="s">
        <v>1</v>
      </c>
      <c r="H3" s="79"/>
      <c r="I3" s="80"/>
      <c r="J3" s="81" t="s">
        <v>2</v>
      </c>
    </row>
    <row r="4" spans="1:10" s="7" customFormat="1" ht="15.75">
      <c r="A4" s="21"/>
      <c r="B4" s="27"/>
      <c r="C4" s="61" t="s">
        <v>3</v>
      </c>
      <c r="D4" s="62" t="s">
        <v>4</v>
      </c>
      <c r="E4" s="63" t="s">
        <v>5</v>
      </c>
      <c r="F4" s="64"/>
      <c r="G4" s="83" t="s">
        <v>6</v>
      </c>
      <c r="H4" s="66"/>
      <c r="I4" s="67" t="s">
        <v>7</v>
      </c>
      <c r="J4" s="82"/>
    </row>
    <row r="5" spans="1:10" s="14" customFormat="1" ht="15.75">
      <c r="A5" s="22" t="s">
        <v>8</v>
      </c>
      <c r="B5" s="92" t="s">
        <v>228</v>
      </c>
      <c r="C5" s="28">
        <v>27</v>
      </c>
      <c r="D5" s="8" t="s">
        <v>9</v>
      </c>
      <c r="E5" s="29">
        <f>IF(AND(D5="m",C5&lt;35),0,IF(AND(D5="Ž",C5&lt;35),10,VLOOKUP(CONCATENATE(D5,C5),'[1]hendikep'!A:B,2,FALSE)))</f>
        <v>0</v>
      </c>
      <c r="F5" s="9">
        <f>100-E5</f>
        <v>100</v>
      </c>
      <c r="G5" s="95">
        <v>0.03621527777777778</v>
      </c>
      <c r="H5" s="10">
        <v>0.03125</v>
      </c>
      <c r="I5" s="37">
        <f>G5*F5/100</f>
        <v>0.03621527777777778</v>
      </c>
      <c r="J5" s="34">
        <f>H5/I5*100</f>
        <v>86.28954937679771</v>
      </c>
    </row>
    <row r="6" spans="1:10" s="14" customFormat="1" ht="15.75">
      <c r="A6" s="23" t="s">
        <v>10</v>
      </c>
      <c r="B6" s="91" t="s">
        <v>181</v>
      </c>
      <c r="C6" s="30">
        <v>44</v>
      </c>
      <c r="D6" s="11" t="s">
        <v>9</v>
      </c>
      <c r="E6" s="31">
        <f>IF(AND(D6="m",C6&lt;35),0,IF(AND(D6="Ž",C6&lt;35),10,VLOOKUP(CONCATENATE(D6,C6),'[1]hendikep'!A:B,2,FALSE)))</f>
        <v>8.13</v>
      </c>
      <c r="F6" s="40">
        <f>100-E6</f>
        <v>91.87</v>
      </c>
      <c r="G6" s="96">
        <v>0.03849537037037037</v>
      </c>
      <c r="H6" s="43">
        <v>0.03125</v>
      </c>
      <c r="I6" s="38">
        <f>G6*F6/100</f>
        <v>0.03536569675925926</v>
      </c>
      <c r="J6" s="35">
        <f>H6/I6*100</f>
        <v>88.36246098224628</v>
      </c>
    </row>
    <row r="7" spans="1:10" s="14" customFormat="1" ht="15.75">
      <c r="A7" s="23" t="s">
        <v>11</v>
      </c>
      <c r="B7" s="91" t="s">
        <v>229</v>
      </c>
      <c r="C7" s="30">
        <v>43</v>
      </c>
      <c r="D7" s="11" t="s">
        <v>9</v>
      </c>
      <c r="E7" s="31">
        <f>IF(AND(D7="m",C7&lt;35),0,IF(AND(D7="Ž",C7&lt;35),10,VLOOKUP(CONCATENATE(D7,C7),'[1]hendikep'!A:B,2,FALSE)))</f>
        <v>7.51</v>
      </c>
      <c r="F7" s="42">
        <f>100-E7</f>
        <v>92.49</v>
      </c>
      <c r="G7" s="96">
        <v>0.03863425925925926</v>
      </c>
      <c r="H7" s="43">
        <v>0.03125</v>
      </c>
      <c r="I7" s="38">
        <f>G7*F7/100</f>
        <v>0.03573282638888888</v>
      </c>
      <c r="J7" s="35">
        <f>H7/I7*100</f>
        <v>87.45459891669019</v>
      </c>
    </row>
    <row r="8" spans="1:10" s="14" customFormat="1" ht="15.75">
      <c r="A8" s="23" t="s">
        <v>13</v>
      </c>
      <c r="B8" s="91" t="s">
        <v>183</v>
      </c>
      <c r="C8" s="30">
        <v>27</v>
      </c>
      <c r="D8" s="11" t="s">
        <v>9</v>
      </c>
      <c r="E8" s="31">
        <f>IF(AND(D8="m",C8&lt;35),0,IF(AND(D8="Ž",C8&lt;35),10,VLOOKUP(CONCATENATE(D8,C8),'[1]hendikep'!A:B,2,FALSE)))</f>
        <v>0</v>
      </c>
      <c r="F8" s="42">
        <f>100-E8</f>
        <v>100</v>
      </c>
      <c r="G8" s="96">
        <v>0.039317129629629625</v>
      </c>
      <c r="H8" s="43">
        <v>0.03125</v>
      </c>
      <c r="I8" s="38">
        <f>G8*F8/100</f>
        <v>0.039317129629629625</v>
      </c>
      <c r="J8" s="35">
        <f>H8/I8*100</f>
        <v>79.4818957904033</v>
      </c>
    </row>
    <row r="9" spans="1:10" s="14" customFormat="1" ht="15.75">
      <c r="A9" s="23" t="s">
        <v>14</v>
      </c>
      <c r="B9" s="91" t="s">
        <v>186</v>
      </c>
      <c r="C9" s="30">
        <v>61</v>
      </c>
      <c r="D9" s="11" t="s">
        <v>9</v>
      </c>
      <c r="E9" s="31">
        <f>IF(AND(D9="m",C9&lt;35),0,IF(AND(D9="Ž",C9&lt;35),10,VLOOKUP(CONCATENATE(D9,C9),'[1]hendikep'!A:B,2,FALSE)))</f>
        <v>20.44</v>
      </c>
      <c r="F9" s="42">
        <f>100-E9</f>
        <v>79.56</v>
      </c>
      <c r="G9" s="96">
        <v>0.039375</v>
      </c>
      <c r="H9" s="43">
        <v>0.03125</v>
      </c>
      <c r="I9" s="38">
        <f>G9*F9/100</f>
        <v>0.03132675</v>
      </c>
      <c r="J9" s="35">
        <f>H9/I9*100</f>
        <v>99.75500171578602</v>
      </c>
    </row>
    <row r="10" spans="1:10" s="14" customFormat="1" ht="15.75">
      <c r="A10" s="23" t="s">
        <v>17</v>
      </c>
      <c r="B10" s="91" t="s">
        <v>245</v>
      </c>
      <c r="C10" s="30">
        <v>50</v>
      </c>
      <c r="D10" s="11" t="s">
        <v>9</v>
      </c>
      <c r="E10" s="31">
        <f>IF(AND(D10="m",C10&lt;35),0,IF(AND(D10="Ž",C10&lt;35),10,VLOOKUP(CONCATENATE(D10,C10),'[1]hendikep'!A:B,2,FALSE)))</f>
        <v>11.96</v>
      </c>
      <c r="F10" s="42">
        <f>100-E10</f>
        <v>88.03999999999999</v>
      </c>
      <c r="G10" s="96">
        <v>0.04002314814814815</v>
      </c>
      <c r="H10" s="43">
        <v>0.03125</v>
      </c>
      <c r="I10" s="38">
        <f>G10*F10/100</f>
        <v>0.035236379629629624</v>
      </c>
      <c r="J10" s="35">
        <f>H10/I10*100</f>
        <v>88.68675025206747</v>
      </c>
    </row>
    <row r="11" spans="1:10" s="14" customFormat="1" ht="15.75">
      <c r="A11" s="23" t="s">
        <v>18</v>
      </c>
      <c r="B11" s="91" t="s">
        <v>185</v>
      </c>
      <c r="C11" s="30">
        <v>57</v>
      </c>
      <c r="D11" s="11" t="s">
        <v>9</v>
      </c>
      <c r="E11" s="31">
        <f>IF(AND(D11="m",C11&lt;35),0,IF(AND(D11="Ž",C11&lt;35),10,VLOOKUP(CONCATENATE(D11,C11),'[1]hendikep'!A:B,2,FALSE)))</f>
        <v>17.18</v>
      </c>
      <c r="F11" s="42">
        <f>100-E11</f>
        <v>82.82</v>
      </c>
      <c r="G11" s="96">
        <v>0.04047453703703704</v>
      </c>
      <c r="H11" s="43">
        <v>0.03125</v>
      </c>
      <c r="I11" s="38">
        <f>G11*F11/100</f>
        <v>0.033521011574074076</v>
      </c>
      <c r="J11" s="35">
        <f>H11/I11*100</f>
        <v>93.22511025940958</v>
      </c>
    </row>
    <row r="12" spans="1:10" s="14" customFormat="1" ht="15.75">
      <c r="A12" s="23" t="s">
        <v>19</v>
      </c>
      <c r="B12" s="91" t="s">
        <v>15</v>
      </c>
      <c r="C12" s="30">
        <v>32</v>
      </c>
      <c r="D12" s="11" t="s">
        <v>16</v>
      </c>
      <c r="E12" s="31">
        <f>IF(AND(D12="m",C12&lt;35),0,IF(AND(D12="Ž",C12&lt;35),10,VLOOKUP(CONCATENATE(D12,C12),'[1]hendikep'!A:B,2,FALSE)))</f>
        <v>10</v>
      </c>
      <c r="F12" s="42">
        <f>100-E12</f>
        <v>90</v>
      </c>
      <c r="G12" s="96">
        <v>0.04148148148148148</v>
      </c>
      <c r="H12" s="43">
        <v>0.03125</v>
      </c>
      <c r="I12" s="38">
        <f>G12*F12/100</f>
        <v>0.037333333333333336</v>
      </c>
      <c r="J12" s="35">
        <f>H12/I12*100</f>
        <v>83.70535714285714</v>
      </c>
    </row>
    <row r="13" spans="1:10" s="14" customFormat="1" ht="15.75">
      <c r="A13" s="23" t="s">
        <v>20</v>
      </c>
      <c r="B13" s="91" t="s">
        <v>230</v>
      </c>
      <c r="C13" s="30">
        <v>48</v>
      </c>
      <c r="D13" s="11" t="s">
        <v>9</v>
      </c>
      <c r="E13" s="31">
        <f>IF(AND(D13="m",C13&lt;35),0,IF(AND(D13="Ž",C13&lt;35),10,VLOOKUP(CONCATENATE(D13,C13),'[1]hendikep'!A:B,2,FALSE)))</f>
        <v>10.62</v>
      </c>
      <c r="F13" s="42">
        <f>100-E13</f>
        <v>89.38</v>
      </c>
      <c r="G13" s="96">
        <v>0.04262731481481482</v>
      </c>
      <c r="H13" s="43">
        <v>0.03125</v>
      </c>
      <c r="I13" s="38">
        <f>G13*F13/100</f>
        <v>0.03810029398148149</v>
      </c>
      <c r="J13" s="35">
        <f>H13/I13*100</f>
        <v>82.02036450214518</v>
      </c>
    </row>
    <row r="14" spans="1:16" s="14" customFormat="1" ht="15.75">
      <c r="A14" s="23" t="s">
        <v>22</v>
      </c>
      <c r="B14" s="91" t="s">
        <v>25</v>
      </c>
      <c r="C14" s="30">
        <v>58</v>
      </c>
      <c r="D14" s="11" t="s">
        <v>9</v>
      </c>
      <c r="E14" s="31">
        <f>IF(AND(D14="m",C14&lt;35),0,IF(AND(D14="Ž",C14&lt;35),10,VLOOKUP(CONCATENATE(D14,C14),'[1]hendikep'!A:B,2,FALSE)))</f>
        <v>17.99</v>
      </c>
      <c r="F14" s="42">
        <f>100-E14</f>
        <v>82.01</v>
      </c>
      <c r="G14" s="96">
        <v>0.04265046296296296</v>
      </c>
      <c r="H14" s="43">
        <v>0.03125</v>
      </c>
      <c r="I14" s="38">
        <f>G14*F14/100</f>
        <v>0.03497764467592593</v>
      </c>
      <c r="J14" s="35">
        <f>H14/I14*100</f>
        <v>89.34277962263263</v>
      </c>
      <c r="P14" s="86"/>
    </row>
    <row r="15" spans="1:10" s="14" customFormat="1" ht="15.75">
      <c r="A15" s="23" t="s">
        <v>23</v>
      </c>
      <c r="B15" s="91" t="s">
        <v>37</v>
      </c>
      <c r="C15" s="30">
        <v>47</v>
      </c>
      <c r="D15" s="11" t="s">
        <v>9</v>
      </c>
      <c r="E15" s="31">
        <f>IF(AND(D15="m",C15&lt;35),0,IF(AND(D15="Ž",C15&lt;35),10,VLOOKUP(CONCATENATE(D15,C15),'[1]hendikep'!A:B,2,FALSE)))</f>
        <v>9.98</v>
      </c>
      <c r="F15" s="42">
        <f>100-E15</f>
        <v>90.02</v>
      </c>
      <c r="G15" s="96">
        <v>0.043020833333333335</v>
      </c>
      <c r="H15" s="43">
        <v>0.03125</v>
      </c>
      <c r="I15" s="38">
        <f>G15*F15/100</f>
        <v>0.038727354166666665</v>
      </c>
      <c r="J15" s="35">
        <f>H15/I15*100</f>
        <v>80.69231857542553</v>
      </c>
    </row>
    <row r="16" spans="1:10" s="14" customFormat="1" ht="15.75">
      <c r="A16" s="23" t="s">
        <v>24</v>
      </c>
      <c r="B16" s="91" t="s">
        <v>199</v>
      </c>
      <c r="C16" s="30">
        <v>38</v>
      </c>
      <c r="D16" s="11" t="s">
        <v>9</v>
      </c>
      <c r="E16" s="31">
        <f>IF(AND(D16="m",C16&lt;35),0,IF(AND(D16="Ž",C16&lt;35),10,VLOOKUP(CONCATENATE(D16,C16),'[1]hendikep'!A:B,2,FALSE)))</f>
        <v>4.52</v>
      </c>
      <c r="F16" s="42">
        <f>100-E16</f>
        <v>95.48</v>
      </c>
      <c r="G16" s="96">
        <v>0.04372685185185185</v>
      </c>
      <c r="H16" s="43">
        <v>0.03125</v>
      </c>
      <c r="I16" s="38">
        <f>G16*F16/100</f>
        <v>0.04175039814814815</v>
      </c>
      <c r="J16" s="35">
        <f>H16/I16*100</f>
        <v>74.84958559942764</v>
      </c>
    </row>
    <row r="17" spans="1:10" s="14" customFormat="1" ht="15.75">
      <c r="A17" s="23" t="s">
        <v>26</v>
      </c>
      <c r="B17" s="91" t="s">
        <v>35</v>
      </c>
      <c r="C17" s="30">
        <v>62</v>
      </c>
      <c r="D17" s="11" t="s">
        <v>9</v>
      </c>
      <c r="E17" s="31">
        <f>IF(AND(D17="m",C17&lt;35),0,IF(AND(D17="Ž",C17&lt;35),10,VLOOKUP(CONCATENATE(D17,C17),'[1]hendikep'!A:B,2,FALSE)))</f>
        <v>21.26</v>
      </c>
      <c r="F17" s="42">
        <f>100-E17</f>
        <v>78.74</v>
      </c>
      <c r="G17" s="96">
        <v>0.04386574074074074</v>
      </c>
      <c r="H17" s="43">
        <v>0.03125</v>
      </c>
      <c r="I17" s="38">
        <f>G17*F17/100</f>
        <v>0.03453988425925925</v>
      </c>
      <c r="J17" s="35">
        <f>H17/I17*100</f>
        <v>90.4751149871693</v>
      </c>
    </row>
    <row r="18" spans="1:10" s="14" customFormat="1" ht="15.75">
      <c r="A18" s="23" t="s">
        <v>27</v>
      </c>
      <c r="B18" s="91" t="s">
        <v>187</v>
      </c>
      <c r="C18" s="30">
        <v>56</v>
      </c>
      <c r="D18" s="11" t="s">
        <v>9</v>
      </c>
      <c r="E18" s="31">
        <f>IF(AND(D18="m",C18&lt;35),0,IF(AND(D18="Ž",C18&lt;35),10,VLOOKUP(CONCATENATE(D18,C18),'[1]hendikep'!A:B,2,FALSE)))</f>
        <v>16.38</v>
      </c>
      <c r="F18" s="42">
        <f>100-E18</f>
        <v>83.62</v>
      </c>
      <c r="G18" s="96">
        <v>0.04428240740740741</v>
      </c>
      <c r="H18" s="43">
        <v>0.03125</v>
      </c>
      <c r="I18" s="38">
        <f>G18*F18/100</f>
        <v>0.03702894907407408</v>
      </c>
      <c r="J18" s="35">
        <f>H18/I18*100</f>
        <v>84.39342941514852</v>
      </c>
    </row>
    <row r="19" spans="1:10" s="14" customFormat="1" ht="15.75">
      <c r="A19" s="23" t="s">
        <v>28</v>
      </c>
      <c r="B19" s="91" t="s">
        <v>231</v>
      </c>
      <c r="C19" s="30">
        <v>51</v>
      </c>
      <c r="D19" s="11" t="s">
        <v>9</v>
      </c>
      <c r="E19" s="31">
        <f>IF(AND(D19="m",C19&lt;35),0,IF(AND(D19="Ž",C19&lt;35),10,VLOOKUP(CONCATENATE(D19,C19),'[1]hendikep'!A:B,2,FALSE)))</f>
        <v>12.65</v>
      </c>
      <c r="F19" s="42">
        <f>100-E19</f>
        <v>87.35</v>
      </c>
      <c r="G19" s="96">
        <v>0.044583333333333336</v>
      </c>
      <c r="H19" s="43">
        <v>0.03125</v>
      </c>
      <c r="I19" s="38">
        <f>G19*F19/100</f>
        <v>0.038943541666666665</v>
      </c>
      <c r="J19" s="35">
        <f>H19/I19*100</f>
        <v>80.24437085738437</v>
      </c>
    </row>
    <row r="20" spans="1:10" s="14" customFormat="1" ht="15.75">
      <c r="A20" s="23" t="s">
        <v>29</v>
      </c>
      <c r="B20" s="91" t="s">
        <v>30</v>
      </c>
      <c r="C20" s="30">
        <v>53</v>
      </c>
      <c r="D20" s="11" t="s">
        <v>9</v>
      </c>
      <c r="E20" s="31">
        <f>IF(AND(D20="m",C20&lt;35),0,IF(AND(D20="Ž",C20&lt;35),10,VLOOKUP(CONCATENATE(D20,C20),'[1]hendikep'!A:B,2,FALSE)))</f>
        <v>14.09</v>
      </c>
      <c r="F20" s="42">
        <f>100-E20</f>
        <v>85.91</v>
      </c>
      <c r="G20" s="96">
        <v>0.0449537037037037</v>
      </c>
      <c r="H20" s="43">
        <v>0.03125</v>
      </c>
      <c r="I20" s="38">
        <f>G20*F20/100</f>
        <v>0.038619726851851846</v>
      </c>
      <c r="J20" s="35">
        <f>H20/I20*100</f>
        <v>80.91719581517842</v>
      </c>
    </row>
    <row r="21" spans="1:10" s="14" customFormat="1" ht="15.75">
      <c r="A21" s="23" t="s">
        <v>31</v>
      </c>
      <c r="B21" s="91" t="s">
        <v>232</v>
      </c>
      <c r="C21" s="30">
        <v>34</v>
      </c>
      <c r="D21" s="11" t="s">
        <v>9</v>
      </c>
      <c r="E21" s="31">
        <f>IF(AND(D21="m",C21&lt;35),0,IF(AND(D21="Ž",C21&lt;35),10,VLOOKUP(CONCATENATE(D21,C21),'[1]hendikep'!A:B,2,FALSE)))</f>
        <v>0</v>
      </c>
      <c r="F21" s="42">
        <f>100-E21</f>
        <v>100</v>
      </c>
      <c r="G21" s="96">
        <v>0.04559027777777778</v>
      </c>
      <c r="H21" s="43">
        <v>0.03125</v>
      </c>
      <c r="I21" s="38">
        <f>G21*F21/100</f>
        <v>0.04559027777777778</v>
      </c>
      <c r="J21" s="35">
        <f>H21/I21*100</f>
        <v>68.54531607006854</v>
      </c>
    </row>
    <row r="22" spans="1:10" s="14" customFormat="1" ht="15.75">
      <c r="A22" s="23" t="s">
        <v>32</v>
      </c>
      <c r="B22" s="91" t="s">
        <v>233</v>
      </c>
      <c r="C22" s="30">
        <v>36</v>
      </c>
      <c r="D22" s="11" t="s">
        <v>9</v>
      </c>
      <c r="E22" s="31">
        <f>IF(AND(D22="m",C22&lt;35),0,IF(AND(D22="Ž",C22&lt;35),10,VLOOKUP(CONCATENATE(D22,C22),'[1]hendikep'!A:B,2,FALSE)))</f>
        <v>3.36</v>
      </c>
      <c r="F22" s="42">
        <f>100-E22</f>
        <v>96.64</v>
      </c>
      <c r="G22" s="96">
        <v>0.0462962962962963</v>
      </c>
      <c r="H22" s="43">
        <v>0.03125</v>
      </c>
      <c r="I22" s="38">
        <f>G22*F22/100</f>
        <v>0.04474074074074075</v>
      </c>
      <c r="J22" s="35">
        <f>H22/I22*100</f>
        <v>69.84685430463576</v>
      </c>
    </row>
    <row r="23" spans="1:10" s="14" customFormat="1" ht="15.75">
      <c r="A23" s="23" t="s">
        <v>34</v>
      </c>
      <c r="B23" s="91" t="s">
        <v>234</v>
      </c>
      <c r="C23" s="30">
        <v>40</v>
      </c>
      <c r="D23" s="11" t="s">
        <v>9</v>
      </c>
      <c r="E23" s="31">
        <f>IF(AND(D23="m",C23&lt;35),0,IF(AND(D23="Ž",C23&lt;35),10,VLOOKUP(CONCATENATE(D23,C23),'[1]hendikep'!A:B,2,FALSE)))</f>
        <v>5.7</v>
      </c>
      <c r="F23" s="42">
        <f>100-E23</f>
        <v>94.3</v>
      </c>
      <c r="G23" s="96">
        <v>0.04640046296296296</v>
      </c>
      <c r="H23" s="43">
        <v>0.03125</v>
      </c>
      <c r="I23" s="38">
        <f>G23*F23/100</f>
        <v>0.043755636574074074</v>
      </c>
      <c r="J23" s="35">
        <f>H23/I23*100</f>
        <v>71.41937004412394</v>
      </c>
    </row>
    <row r="24" spans="1:10" s="14" customFormat="1" ht="15.75">
      <c r="A24" s="23" t="s">
        <v>36</v>
      </c>
      <c r="B24" s="91" t="s">
        <v>194</v>
      </c>
      <c r="C24" s="30">
        <v>28</v>
      </c>
      <c r="D24" s="11" t="s">
        <v>9</v>
      </c>
      <c r="E24" s="31">
        <f>IF(AND(D24="m",C24&lt;35),0,IF(AND(D24="Ž",C24&lt;35),10,VLOOKUP(CONCATENATE(D24,C24),'[1]hendikep'!A:B,2,FALSE)))</f>
        <v>0</v>
      </c>
      <c r="F24" s="42">
        <f>100-E24</f>
        <v>100</v>
      </c>
      <c r="G24" s="96">
        <v>0.04664351851851852</v>
      </c>
      <c r="H24" s="43">
        <v>0.03125</v>
      </c>
      <c r="I24" s="38">
        <f>G24*F24/100</f>
        <v>0.04664351851851852</v>
      </c>
      <c r="J24" s="35">
        <f>H24/I24*100</f>
        <v>66.99751861042184</v>
      </c>
    </row>
    <row r="25" spans="1:10" s="14" customFormat="1" ht="15.75">
      <c r="A25" s="23" t="s">
        <v>38</v>
      </c>
      <c r="B25" s="91" t="s">
        <v>50</v>
      </c>
      <c r="C25" s="30">
        <v>50</v>
      </c>
      <c r="D25" s="11" t="s">
        <v>9</v>
      </c>
      <c r="E25" s="31">
        <f>IF(AND(D25="m",C25&lt;35),0,IF(AND(D25="Ž",C25&lt;35),10,VLOOKUP(CONCATENATE(D25,C25),'[1]hendikep'!A:B,2,FALSE)))</f>
        <v>11.96</v>
      </c>
      <c r="F25" s="42">
        <f>100-E25</f>
        <v>88.03999999999999</v>
      </c>
      <c r="G25" s="96">
        <v>0.046863425925925926</v>
      </c>
      <c r="H25" s="43">
        <v>0.03125</v>
      </c>
      <c r="I25" s="38">
        <f>G25*F25/100</f>
        <v>0.04125856018518518</v>
      </c>
      <c r="J25" s="35">
        <f>H25/I25*100</f>
        <v>75.74185783444042</v>
      </c>
    </row>
    <row r="26" spans="1:10" s="14" customFormat="1" ht="15.75">
      <c r="A26" s="23" t="s">
        <v>39</v>
      </c>
      <c r="B26" s="91" t="s">
        <v>219</v>
      </c>
      <c r="C26" s="30">
        <v>36</v>
      </c>
      <c r="D26" s="11" t="s">
        <v>9</v>
      </c>
      <c r="E26" s="31">
        <f>IF(AND(D26="m",C26&lt;35),0,IF(AND(D26="Ž",C26&lt;35),10,VLOOKUP(CONCATENATE(D26,C26),'[1]hendikep'!A:B,2,FALSE)))</f>
        <v>3.36</v>
      </c>
      <c r="F26" s="42">
        <f>100-E26</f>
        <v>96.64</v>
      </c>
      <c r="G26" s="96">
        <v>0.047245370370370375</v>
      </c>
      <c r="H26" s="43">
        <v>0.03125</v>
      </c>
      <c r="I26" s="38">
        <f>G26*F26/100</f>
        <v>0.04565792592592593</v>
      </c>
      <c r="J26" s="35">
        <f>H26/I26*100</f>
        <v>68.44375728038781</v>
      </c>
    </row>
    <row r="27" spans="1:10" s="14" customFormat="1" ht="15.75">
      <c r="A27" s="23" t="s">
        <v>40</v>
      </c>
      <c r="B27" s="91" t="s">
        <v>190</v>
      </c>
      <c r="C27" s="30">
        <v>38</v>
      </c>
      <c r="D27" s="11" t="s">
        <v>9</v>
      </c>
      <c r="E27" s="31">
        <f>IF(AND(D27="m",C27&lt;35),0,IF(AND(D27="Ž",C27&lt;35),10,VLOOKUP(CONCATENATE(D27,C27),'[1]hendikep'!A:B,2,FALSE)))</f>
        <v>4.52</v>
      </c>
      <c r="F27" s="42">
        <f>100-E27</f>
        <v>95.48</v>
      </c>
      <c r="G27" s="96">
        <v>0.04802083333333334</v>
      </c>
      <c r="H27" s="43">
        <v>0.03125</v>
      </c>
      <c r="I27" s="38">
        <f>G27*F27/100</f>
        <v>0.045850291666666675</v>
      </c>
      <c r="J27" s="35">
        <f>H27/I27*100</f>
        <v>68.15660023972947</v>
      </c>
    </row>
    <row r="28" spans="1:10" s="14" customFormat="1" ht="15.75">
      <c r="A28" s="23" t="s">
        <v>41</v>
      </c>
      <c r="B28" s="91" t="s">
        <v>235</v>
      </c>
      <c r="C28" s="30">
        <v>26</v>
      </c>
      <c r="D28" s="11" t="s">
        <v>9</v>
      </c>
      <c r="E28" s="31">
        <f>IF(AND(D28="m",C28&lt;35),0,IF(AND(D28="Ž",C28&lt;35),10,VLOOKUP(CONCATENATE(D28,C28),'[1]hendikep'!A:B,2,FALSE)))</f>
        <v>0</v>
      </c>
      <c r="F28" s="42">
        <f>100-E28</f>
        <v>100</v>
      </c>
      <c r="G28" s="96">
        <v>0.04827546296296296</v>
      </c>
      <c r="H28" s="43">
        <v>0.03125</v>
      </c>
      <c r="I28" s="38">
        <f>G28*F28/100</f>
        <v>0.04827546296296296</v>
      </c>
      <c r="J28" s="35">
        <f>H28/I28*100</f>
        <v>64.73267801486455</v>
      </c>
    </row>
    <row r="29" spans="1:10" s="14" customFormat="1" ht="15.75">
      <c r="A29" s="23" t="s">
        <v>43</v>
      </c>
      <c r="B29" s="91" t="s">
        <v>193</v>
      </c>
      <c r="C29" s="30">
        <v>39</v>
      </c>
      <c r="D29" s="11" t="s">
        <v>9</v>
      </c>
      <c r="E29" s="31">
        <f>IF(AND(D29="m",C29&lt;35),0,IF(AND(D29="Ž",C29&lt;35),10,VLOOKUP(CONCATENATE(D29,C29),'[1]hendikep'!A:B,2,FALSE)))</f>
        <v>5.11</v>
      </c>
      <c r="F29" s="42">
        <f>100-E29</f>
        <v>94.89</v>
      </c>
      <c r="G29" s="96">
        <v>0.04828703703703704</v>
      </c>
      <c r="H29" s="43">
        <v>0.03125</v>
      </c>
      <c r="I29" s="38">
        <f>G29*F29/100</f>
        <v>0.045819569444444444</v>
      </c>
      <c r="J29" s="35">
        <f>H29/I29*100</f>
        <v>68.20229953904338</v>
      </c>
    </row>
    <row r="30" spans="1:10" s="14" customFormat="1" ht="15.75">
      <c r="A30" s="23" t="s">
        <v>44</v>
      </c>
      <c r="B30" s="91" t="s">
        <v>45</v>
      </c>
      <c r="C30" s="30">
        <v>43</v>
      </c>
      <c r="D30" s="11" t="s">
        <v>16</v>
      </c>
      <c r="E30" s="31">
        <f>IF(AND(D30="m",C30&lt;35),0,IF(AND(D30="Ž",C30&lt;35),10,VLOOKUP(CONCATENATE(D30,C30),'[1]hendikep'!A:B,2,FALSE)))</f>
        <v>18.26</v>
      </c>
      <c r="F30" s="42">
        <f>100-E30</f>
        <v>81.74</v>
      </c>
      <c r="G30" s="96">
        <v>0.048553240740740744</v>
      </c>
      <c r="H30" s="43">
        <v>0.03125</v>
      </c>
      <c r="I30" s="38">
        <f>G30*F30/100</f>
        <v>0.03968741898148148</v>
      </c>
      <c r="J30" s="35">
        <f>H30/I30*100</f>
        <v>78.74031822170532</v>
      </c>
    </row>
    <row r="31" spans="1:10" s="14" customFormat="1" ht="15.75">
      <c r="A31" s="23" t="s">
        <v>46</v>
      </c>
      <c r="B31" s="91" t="s">
        <v>236</v>
      </c>
      <c r="C31" s="30">
        <v>34</v>
      </c>
      <c r="D31" s="11" t="s">
        <v>9</v>
      </c>
      <c r="E31" s="31">
        <f>IF(AND(D31="m",C31&lt;35),0,IF(AND(D31="Ž",C31&lt;35),10,VLOOKUP(CONCATENATE(D31,C31),'[1]hendikep'!A:B,2,FALSE)))</f>
        <v>0</v>
      </c>
      <c r="F31" s="42">
        <f>100-E31</f>
        <v>100</v>
      </c>
      <c r="G31" s="96">
        <v>0.04978009259259259</v>
      </c>
      <c r="H31" s="43">
        <v>0.03125</v>
      </c>
      <c r="I31" s="38">
        <f>G31*F31/100</f>
        <v>0.0497800925925926</v>
      </c>
      <c r="J31" s="35">
        <f>H31/I31*100</f>
        <v>62.77609858172517</v>
      </c>
    </row>
    <row r="32" spans="1:10" s="14" customFormat="1" ht="15.75">
      <c r="A32" s="23" t="s">
        <v>47</v>
      </c>
      <c r="B32" s="91" t="s">
        <v>237</v>
      </c>
      <c r="C32" s="30">
        <v>35</v>
      </c>
      <c r="D32" s="11" t="s">
        <v>9</v>
      </c>
      <c r="E32" s="31">
        <f>IF(AND(D32="m",C32&lt;35),0,IF(AND(D32="Ž",C32&lt;35),10,VLOOKUP(CONCATENATE(D32,C32),'[1]hendikep'!A:B,2,FALSE)))</f>
        <v>2.7900000000000063</v>
      </c>
      <c r="F32" s="42">
        <f>100-E32</f>
        <v>97.21</v>
      </c>
      <c r="G32" s="96">
        <v>0.05025462962962963</v>
      </c>
      <c r="H32" s="43">
        <v>0.03125</v>
      </c>
      <c r="I32" s="38">
        <f>G32*F32/100</f>
        <v>0.048852525462962954</v>
      </c>
      <c r="J32" s="35">
        <f>H32/I32*100</f>
        <v>63.968033799382326</v>
      </c>
    </row>
    <row r="33" spans="1:10" s="14" customFormat="1" ht="15.75">
      <c r="A33" s="23" t="s">
        <v>48</v>
      </c>
      <c r="B33" s="91" t="s">
        <v>195</v>
      </c>
      <c r="C33" s="30">
        <v>39</v>
      </c>
      <c r="D33" s="11" t="s">
        <v>9</v>
      </c>
      <c r="E33" s="31">
        <f>IF(AND(D33="m",C33&lt;35),0,IF(AND(D33="Ž",C33&lt;35),10,VLOOKUP(CONCATENATE(D33,C33),'[1]hendikep'!A:B,2,FALSE)))</f>
        <v>5.11</v>
      </c>
      <c r="F33" s="42">
        <f>100-E33</f>
        <v>94.89</v>
      </c>
      <c r="G33" s="96">
        <v>0.050486111111111114</v>
      </c>
      <c r="H33" s="43">
        <v>0.03125</v>
      </c>
      <c r="I33" s="38">
        <f>G33*F33/100</f>
        <v>0.04790627083333334</v>
      </c>
      <c r="J33" s="35">
        <f>H33/I33*100</f>
        <v>65.23154371317949</v>
      </c>
    </row>
    <row r="34" spans="1:10" s="14" customFormat="1" ht="15.75">
      <c r="A34" s="23" t="s">
        <v>49</v>
      </c>
      <c r="B34" s="91" t="s">
        <v>201</v>
      </c>
      <c r="C34" s="30">
        <v>48</v>
      </c>
      <c r="D34" s="11" t="s">
        <v>9</v>
      </c>
      <c r="E34" s="31">
        <f>IF(AND(D34="m",C34&lt;35),0,IF(AND(D34="Ž",C34&lt;35),10,VLOOKUP(CONCATENATE(D34,C34),'[1]hendikep'!A:B,2,FALSE)))</f>
        <v>10.62</v>
      </c>
      <c r="F34" s="42">
        <f>100-E34</f>
        <v>89.38</v>
      </c>
      <c r="G34" s="96">
        <v>0.05061342592592593</v>
      </c>
      <c r="H34" s="43">
        <v>0.03125</v>
      </c>
      <c r="I34" s="38">
        <f>G34*F34/100</f>
        <v>0.04523828009259259</v>
      </c>
      <c r="J34" s="35">
        <f>H34/I34*100</f>
        <v>69.07866509522084</v>
      </c>
    </row>
    <row r="35" spans="1:10" s="14" customFormat="1" ht="15.75">
      <c r="A35" s="23" t="s">
        <v>51</v>
      </c>
      <c r="B35" s="91" t="s">
        <v>238</v>
      </c>
      <c r="C35" s="30">
        <v>39</v>
      </c>
      <c r="D35" s="11" t="s">
        <v>9</v>
      </c>
      <c r="E35" s="31">
        <f>IF(AND(D35="m",C35&lt;35),0,IF(AND(D35="Ž",C35&lt;35),10,VLOOKUP(CONCATENATE(D35,C35),'[1]hendikep'!A:B,2,FALSE)))</f>
        <v>5.11</v>
      </c>
      <c r="F35" s="42">
        <f>100-E35</f>
        <v>94.89</v>
      </c>
      <c r="G35" s="96">
        <v>0.051909722222222225</v>
      </c>
      <c r="H35" s="43">
        <v>0.03125</v>
      </c>
      <c r="I35" s="38">
        <f>G35*F35/100</f>
        <v>0.049257135416666674</v>
      </c>
      <c r="J35" s="35">
        <f>H35/I35*100</f>
        <v>63.44258498927291</v>
      </c>
    </row>
    <row r="36" spans="1:12" s="87" customFormat="1" ht="15.75">
      <c r="A36" s="23" t="s">
        <v>52</v>
      </c>
      <c r="B36" s="91" t="s">
        <v>192</v>
      </c>
      <c r="C36" s="30">
        <v>27</v>
      </c>
      <c r="D36" s="11" t="s">
        <v>16</v>
      </c>
      <c r="E36" s="31">
        <f>IF(AND(D36="m",C36&lt;35),0,IF(AND(D36="Ž",C36&lt;35),10,VLOOKUP(CONCATENATE(D36,C36),'[1]hendikep'!A:B,2,FALSE)))</f>
        <v>10</v>
      </c>
      <c r="F36" s="42">
        <f>100-E36</f>
        <v>90</v>
      </c>
      <c r="G36" s="96">
        <v>0.051932870370370365</v>
      </c>
      <c r="H36" s="43">
        <v>0.03125</v>
      </c>
      <c r="I36" s="38">
        <f>G36*F36/100</f>
        <v>0.046739583333333334</v>
      </c>
      <c r="J36" s="35">
        <f>H36/I36*100</f>
        <v>66.85981724983286</v>
      </c>
      <c r="L36" s="14"/>
    </row>
    <row r="37" spans="1:10" s="14" customFormat="1" ht="15.75">
      <c r="A37" s="23" t="s">
        <v>54</v>
      </c>
      <c r="B37" s="91" t="s">
        <v>239</v>
      </c>
      <c r="C37" s="30">
        <v>47</v>
      </c>
      <c r="D37" s="11" t="s">
        <v>16</v>
      </c>
      <c r="E37" s="31">
        <f>IF(AND(D37="m",C37&lt;35),0,IF(AND(D37="Ž",C37&lt;35),10,VLOOKUP(CONCATENATE(D37,C37),'[1]hendikep'!A:B,2,FALSE)))</f>
        <v>20.98</v>
      </c>
      <c r="F37" s="42">
        <f>100-E37</f>
        <v>79.02</v>
      </c>
      <c r="G37" s="96">
        <v>0.05243055555555556</v>
      </c>
      <c r="H37" s="43">
        <v>0.03125</v>
      </c>
      <c r="I37" s="38">
        <f>G37*F37/100</f>
        <v>0.041430625</v>
      </c>
      <c r="J37" s="35">
        <f>H37/I37*100</f>
        <v>75.4272956297425</v>
      </c>
    </row>
    <row r="38" spans="1:10" s="14" customFormat="1" ht="15.75">
      <c r="A38" s="23" t="s">
        <v>55</v>
      </c>
      <c r="B38" s="91" t="s">
        <v>240</v>
      </c>
      <c r="C38" s="30">
        <v>43</v>
      </c>
      <c r="D38" s="11" t="s">
        <v>16</v>
      </c>
      <c r="E38" s="31">
        <f>IF(AND(D38="m",C38&lt;35),0,IF(AND(D38="Ž",C38&lt;35),10,VLOOKUP(CONCATENATE(D38,C38),'[1]hendikep'!A:B,2,FALSE)))</f>
        <v>18.26</v>
      </c>
      <c r="F38" s="42">
        <f>100-E38</f>
        <v>81.74</v>
      </c>
      <c r="G38" s="96">
        <v>0.05255787037037037</v>
      </c>
      <c r="H38" s="43">
        <v>0.03125</v>
      </c>
      <c r="I38" s="38">
        <f>G38*F38/100</f>
        <v>0.04296080324074074</v>
      </c>
      <c r="J38" s="35">
        <f>H38/I38*100</f>
        <v>72.74072559789778</v>
      </c>
    </row>
    <row r="39" spans="1:10" s="14" customFormat="1" ht="15.75">
      <c r="A39" s="23" t="s">
        <v>56</v>
      </c>
      <c r="B39" s="91" t="s">
        <v>241</v>
      </c>
      <c r="C39" s="30">
        <v>54</v>
      </c>
      <c r="D39" s="11" t="s">
        <v>9</v>
      </c>
      <c r="E39" s="31">
        <f>IF(AND(D39="m",C39&lt;35),0,IF(AND(D39="Ž",C39&lt;35),10,VLOOKUP(CONCATENATE(D39,C39),'[1]hendikep'!A:B,2,FALSE)))</f>
        <v>14.83</v>
      </c>
      <c r="F39" s="42">
        <f>100-E39</f>
        <v>85.17</v>
      </c>
      <c r="G39" s="96">
        <v>0.05336805555555555</v>
      </c>
      <c r="H39" s="43">
        <v>0.03125</v>
      </c>
      <c r="I39" s="38">
        <f>G39*F39/100</f>
        <v>0.04545357291666666</v>
      </c>
      <c r="J39" s="35">
        <f>H39/I39*100</f>
        <v>68.75147099501484</v>
      </c>
    </row>
    <row r="40" spans="1:10" s="14" customFormat="1" ht="15.75">
      <c r="A40" s="23" t="s">
        <v>57</v>
      </c>
      <c r="B40" s="91" t="s">
        <v>242</v>
      </c>
      <c r="C40" s="30">
        <v>44</v>
      </c>
      <c r="D40" s="11" t="s">
        <v>9</v>
      </c>
      <c r="E40" s="31">
        <f>IF(AND(D40="m",C40&lt;35),0,IF(AND(D40="Ž",C40&lt;35),10,VLOOKUP(CONCATENATE(D40,C40),'[1]hendikep'!A:B,2,FALSE)))</f>
        <v>8.13</v>
      </c>
      <c r="F40" s="42">
        <f>100-E40</f>
        <v>91.87</v>
      </c>
      <c r="G40" s="96">
        <v>0.05452546296296296</v>
      </c>
      <c r="H40" s="43">
        <v>0.03125</v>
      </c>
      <c r="I40" s="38">
        <f>G40*F40/100</f>
        <v>0.05009254282407408</v>
      </c>
      <c r="J40" s="35">
        <f>H40/I40*100</f>
        <v>62.384535178720256</v>
      </c>
    </row>
    <row r="41" spans="1:10" s="14" customFormat="1" ht="15.75">
      <c r="A41" s="23" t="s">
        <v>59</v>
      </c>
      <c r="B41" s="91" t="s">
        <v>197</v>
      </c>
      <c r="C41" s="30">
        <v>41</v>
      </c>
      <c r="D41" s="11" t="s">
        <v>16</v>
      </c>
      <c r="E41" s="31">
        <f>IF(AND(D41="m",C41&lt;35),0,IF(AND(D41="Ž",C41&lt;35),10,VLOOKUP(CONCATENATE(D41,C41),'[1]hendikep'!A:B,2,FALSE)))</f>
        <v>16.93</v>
      </c>
      <c r="F41" s="42">
        <f>100-E41</f>
        <v>83.07</v>
      </c>
      <c r="G41" s="96">
        <v>0.05560185185185185</v>
      </c>
      <c r="H41" s="43">
        <v>0.03125</v>
      </c>
      <c r="I41" s="38">
        <f>G41*F41/100</f>
        <v>0.04618845833333332</v>
      </c>
      <c r="J41" s="35">
        <f>H41/I41*100</f>
        <v>67.6575948356507</v>
      </c>
    </row>
    <row r="42" spans="1:10" s="14" customFormat="1" ht="15.75">
      <c r="A42" s="23" t="s">
        <v>222</v>
      </c>
      <c r="B42" s="91" t="s">
        <v>243</v>
      </c>
      <c r="C42" s="30">
        <v>56</v>
      </c>
      <c r="D42" s="11" t="s">
        <v>9</v>
      </c>
      <c r="E42" s="31">
        <f>IF(AND(D42="m",C42&lt;35),0,IF(AND(D42="Ž",C42&lt;35),10,VLOOKUP(CONCATENATE(D42,C42),'[1]hendikep'!A:B,2,FALSE)))</f>
        <v>16.38</v>
      </c>
      <c r="F42" s="42">
        <f>100-E42</f>
        <v>83.62</v>
      </c>
      <c r="G42" s="96">
        <v>0.05576388888888889</v>
      </c>
      <c r="H42" s="43">
        <v>0.03125</v>
      </c>
      <c r="I42" s="38">
        <f>G42*F42/100</f>
        <v>0.0466297638888889</v>
      </c>
      <c r="J42" s="35">
        <f>H42/I42*100</f>
        <v>67.01728122506397</v>
      </c>
    </row>
    <row r="43" spans="1:10" s="14" customFormat="1" ht="15.75">
      <c r="A43" s="23" t="s">
        <v>223</v>
      </c>
      <c r="B43" s="91" t="s">
        <v>244</v>
      </c>
      <c r="C43" s="30">
        <v>42</v>
      </c>
      <c r="D43" s="11" t="s">
        <v>16</v>
      </c>
      <c r="E43" s="31">
        <f>IF(AND(D43="m",C43&lt;35),0,IF(AND(D43="Ž",C43&lt;35),10,VLOOKUP(CONCATENATE(D43,C43),'[1]hendikep'!A:B,2,FALSE)))</f>
        <v>17.59</v>
      </c>
      <c r="F43" s="42">
        <f>100-E43</f>
        <v>82.41</v>
      </c>
      <c r="G43" s="96">
        <v>0.05769675925925926</v>
      </c>
      <c r="H43" s="43">
        <v>0.03125</v>
      </c>
      <c r="I43" s="38">
        <f>G43*F43/100</f>
        <v>0.04754789930555555</v>
      </c>
      <c r="J43" s="35">
        <f>H43/I43*100</f>
        <v>65.72319798857804</v>
      </c>
    </row>
    <row r="44" spans="1:10" s="14" customFormat="1" ht="15.75">
      <c r="A44" s="23" t="s">
        <v>224</v>
      </c>
      <c r="B44" s="91" t="s">
        <v>198</v>
      </c>
      <c r="C44" s="30">
        <v>44</v>
      </c>
      <c r="D44" s="11" t="s">
        <v>16</v>
      </c>
      <c r="E44" s="31">
        <f>IF(AND(D44="m",C44&lt;35),0,IF(AND(D44="Ž",C44&lt;35),10,VLOOKUP(CONCATENATE(D44,C44),'[1]hendikep'!A:B,2,FALSE)))</f>
        <v>18.94</v>
      </c>
      <c r="F44" s="42">
        <f>100-E44</f>
        <v>81.06</v>
      </c>
      <c r="G44" s="96">
        <v>0.05769675925925926</v>
      </c>
      <c r="H44" s="43">
        <v>0.03125</v>
      </c>
      <c r="I44" s="38">
        <f>G44*F44/100</f>
        <v>0.046768993055555555</v>
      </c>
      <c r="J44" s="35">
        <f>H44/I44*100</f>
        <v>66.81777382480529</v>
      </c>
    </row>
    <row r="45" spans="1:10" s="14" customFormat="1" ht="15.75">
      <c r="A45" s="23" t="s">
        <v>225</v>
      </c>
      <c r="B45" s="91" t="s">
        <v>202</v>
      </c>
      <c r="C45" s="30">
        <v>43</v>
      </c>
      <c r="D45" s="11" t="s">
        <v>16</v>
      </c>
      <c r="E45" s="31">
        <f>IF(AND(D45="m",C45&lt;35),0,IF(AND(D45="Ž",C45&lt;35),10,VLOOKUP(CONCATENATE(D45,C45),'[1]hendikep'!A:B,2,FALSE)))</f>
        <v>18.26</v>
      </c>
      <c r="F45" s="42">
        <f>100-E45</f>
        <v>81.74</v>
      </c>
      <c r="G45" s="96">
        <v>0.05853009259259259</v>
      </c>
      <c r="H45" s="43">
        <v>0.03125</v>
      </c>
      <c r="I45" s="38">
        <f>G45*F45/100</f>
        <v>0.047842497685185184</v>
      </c>
      <c r="J45" s="35">
        <f>H45/I45*100</f>
        <v>65.31849613210477</v>
      </c>
    </row>
    <row r="46" spans="1:10" s="14" customFormat="1" ht="15.75">
      <c r="A46" s="23" t="s">
        <v>226</v>
      </c>
      <c r="B46" s="91" t="s">
        <v>204</v>
      </c>
      <c r="C46" s="30">
        <v>48</v>
      </c>
      <c r="D46" s="11" t="s">
        <v>9</v>
      </c>
      <c r="E46" s="31">
        <f>IF(AND(D46="m",C46&lt;35),0,IF(AND(D46="Ž",C46&lt;35),10,VLOOKUP(CONCATENATE(D46,C46),'[1]hendikep'!A:B,2,FALSE)))</f>
        <v>10.62</v>
      </c>
      <c r="F46" s="42">
        <f>100-E46</f>
        <v>89.38</v>
      </c>
      <c r="G46" s="96">
        <v>0.06987268518518519</v>
      </c>
      <c r="H46" s="43">
        <v>0.03125</v>
      </c>
      <c r="I46" s="38">
        <f>G46*F46/100</f>
        <v>0.062452206018518516</v>
      </c>
      <c r="J46" s="35">
        <f>H46/I46*100</f>
        <v>50.03826444614887</v>
      </c>
    </row>
    <row r="47" spans="1:10" s="14" customFormat="1" ht="16.5" thickBot="1">
      <c r="A47" s="24" t="s">
        <v>227</v>
      </c>
      <c r="B47" s="93" t="s">
        <v>218</v>
      </c>
      <c r="C47" s="32">
        <v>30</v>
      </c>
      <c r="D47" s="25" t="s">
        <v>16</v>
      </c>
      <c r="E47" s="33">
        <f>IF(AND(D47="m",C47&lt;35),0,IF(AND(D47="Ž",C47&lt;35),10,VLOOKUP(CONCATENATE(D47,C47),'[1]hendikep'!A:B,2,FALSE)))</f>
        <v>10</v>
      </c>
      <c r="F47" s="44">
        <f>100-E47</f>
        <v>90</v>
      </c>
      <c r="G47" s="97">
        <v>0.07016203703703704</v>
      </c>
      <c r="H47" s="45">
        <v>0.03125</v>
      </c>
      <c r="I47" s="39">
        <f>G47*F47/100</f>
        <v>0.06314583333333333</v>
      </c>
      <c r="J47" s="36">
        <f>H47/I47*100</f>
        <v>49.488617617947874</v>
      </c>
    </row>
    <row r="48" spans="1:12" s="89" customFormat="1" ht="15.75">
      <c r="A48" s="13"/>
      <c r="B48" s="14"/>
      <c r="C48" s="15"/>
      <c r="D48" s="15"/>
      <c r="E48" s="15"/>
      <c r="F48" s="16"/>
      <c r="G48" s="98"/>
      <c r="H48" s="12"/>
      <c r="I48" s="17"/>
      <c r="J48" s="18"/>
      <c r="L48" s="14"/>
    </row>
    <row r="49" spans="1:12" s="89" customFormat="1" ht="16.5" thickBot="1">
      <c r="A49" s="13"/>
      <c r="B49" s="68" t="s">
        <v>62</v>
      </c>
      <c r="C49" s="15"/>
      <c r="D49" s="15"/>
      <c r="E49" s="15"/>
      <c r="F49" s="16"/>
      <c r="G49" s="98"/>
      <c r="H49" s="12"/>
      <c r="I49" s="17"/>
      <c r="J49" s="18"/>
      <c r="L49" s="14"/>
    </row>
    <row r="50" spans="1:12" s="87" customFormat="1" ht="15.75">
      <c r="A50" s="50" t="s">
        <v>8</v>
      </c>
      <c r="B50" s="94" t="s">
        <v>205</v>
      </c>
      <c r="C50" s="51">
        <v>11</v>
      </c>
      <c r="D50" s="52" t="s">
        <v>9</v>
      </c>
      <c r="E50" s="53">
        <f>IF(AND(D50="m",C50&lt;35),0,IF(AND(D50="Ž",C50&lt;35),10,VLOOKUP(CONCATENATE(D50,C50),'[1]hendikep'!A:B,2,FALSE)))</f>
        <v>0</v>
      </c>
      <c r="F50" s="54">
        <f>100-E50</f>
        <v>100</v>
      </c>
      <c r="G50" s="99">
        <v>0.01851851851851852</v>
      </c>
      <c r="H50" s="55">
        <v>0.013888888888888888</v>
      </c>
      <c r="I50" s="56">
        <f>G50*F50/100</f>
        <v>0.01851851851851852</v>
      </c>
      <c r="J50" s="57">
        <f>H50/I50*100</f>
        <v>74.99999999999999</v>
      </c>
      <c r="L50" s="14"/>
    </row>
    <row r="51" spans="1:10" s="14" customFormat="1" ht="15.75">
      <c r="A51" s="23" t="s">
        <v>10</v>
      </c>
      <c r="B51" s="91" t="s">
        <v>246</v>
      </c>
      <c r="C51" s="30">
        <v>35</v>
      </c>
      <c r="D51" s="11" t="s">
        <v>9</v>
      </c>
      <c r="E51" s="48">
        <f>IF(AND(D51="m",C51&lt;35),0,IF(AND(D51="Ž",C51&lt;35),10,VLOOKUP(CONCATENATE(D51,C51),'[1]hendikep'!A:B,2,FALSE)))</f>
        <v>2.7900000000000063</v>
      </c>
      <c r="F51" s="58">
        <f>100-E51</f>
        <v>97.21</v>
      </c>
      <c r="G51" s="96">
        <v>0.019467592592592595</v>
      </c>
      <c r="H51" s="43">
        <v>0.013888888888888888</v>
      </c>
      <c r="I51" s="38">
        <f>G51*F51/100</f>
        <v>0.01892444675925926</v>
      </c>
      <c r="J51" s="35">
        <f>H51/I51*100</f>
        <v>73.39125452686432</v>
      </c>
    </row>
    <row r="52" spans="1:12" s="87" customFormat="1" ht="15.75">
      <c r="A52" s="23" t="s">
        <v>11</v>
      </c>
      <c r="B52" s="91" t="s">
        <v>64</v>
      </c>
      <c r="C52" s="30">
        <v>48</v>
      </c>
      <c r="D52" s="11" t="s">
        <v>9</v>
      </c>
      <c r="E52" s="48">
        <f>IF(AND(D52="m",C52&lt;35),0,IF(AND(D52="Ž",C52&lt;35),10,VLOOKUP(CONCATENATE(D52,C52),'[1]hendikep'!A:B,2,FALSE)))</f>
        <v>10.62</v>
      </c>
      <c r="F52" s="58">
        <f>100-E52</f>
        <v>89.38</v>
      </c>
      <c r="G52" s="96">
        <v>0.01982638888888889</v>
      </c>
      <c r="H52" s="43">
        <v>0.013888888888888888</v>
      </c>
      <c r="I52" s="38">
        <f>G52*F52/100</f>
        <v>0.01772082638888889</v>
      </c>
      <c r="J52" s="35">
        <f>H52/I52*100</f>
        <v>78.3760789936825</v>
      </c>
      <c r="L52" s="14"/>
    </row>
    <row r="53" spans="1:12" s="87" customFormat="1" ht="15.75">
      <c r="A53" s="23" t="s">
        <v>13</v>
      </c>
      <c r="B53" s="91" t="s">
        <v>208</v>
      </c>
      <c r="C53" s="30">
        <v>34</v>
      </c>
      <c r="D53" s="11" t="s">
        <v>9</v>
      </c>
      <c r="E53" s="48">
        <f>IF(AND(D53="m",C53&lt;35),0,IF(AND(D53="Ž",C53&lt;35),10,VLOOKUP(CONCATENATE(D53,C53),'[1]hendikep'!A:B,2,FALSE)))</f>
        <v>0</v>
      </c>
      <c r="F53" s="58">
        <f>100-E53</f>
        <v>100</v>
      </c>
      <c r="G53" s="96">
        <v>0.020335648148148148</v>
      </c>
      <c r="H53" s="43">
        <v>0.013888888888888888</v>
      </c>
      <c r="I53" s="38">
        <f>G53*F53/100</f>
        <v>0.020335648148148148</v>
      </c>
      <c r="J53" s="35">
        <f>H53/I53*100</f>
        <v>68.29823562891292</v>
      </c>
      <c r="L53" s="14"/>
    </row>
    <row r="54" spans="1:12" s="87" customFormat="1" ht="15.75">
      <c r="A54" s="23" t="s">
        <v>14</v>
      </c>
      <c r="B54" s="91" t="s">
        <v>247</v>
      </c>
      <c r="C54" s="30">
        <v>46</v>
      </c>
      <c r="D54" s="11" t="s">
        <v>9</v>
      </c>
      <c r="E54" s="48">
        <f>IF(AND(D54="m",C54&lt;35),0,IF(AND(D54="Ž",C54&lt;35),10,VLOOKUP(CONCATENATE(D54,C54),'[1]hendikep'!A:B,2,FALSE)))</f>
        <v>9.36</v>
      </c>
      <c r="F54" s="58">
        <f>100-E54</f>
        <v>90.64</v>
      </c>
      <c r="G54" s="96">
        <v>0.020868055555555556</v>
      </c>
      <c r="H54" s="43">
        <v>0.013888888888888888</v>
      </c>
      <c r="I54" s="38">
        <f>G54*F54/100</f>
        <v>0.018914805555555556</v>
      </c>
      <c r="J54" s="35">
        <f>H54/I54*100</f>
        <v>73.42866331929866</v>
      </c>
      <c r="L54" s="14"/>
    </row>
    <row r="55" spans="1:12" s="87" customFormat="1" ht="15.75">
      <c r="A55" s="23" t="s">
        <v>17</v>
      </c>
      <c r="B55" s="91" t="s">
        <v>248</v>
      </c>
      <c r="C55" s="30">
        <v>28</v>
      </c>
      <c r="D55" s="11" t="s">
        <v>9</v>
      </c>
      <c r="E55" s="48">
        <f>IF(AND(D55="m",C55&lt;35),0,IF(AND(D55="Ž",C55&lt;35),10,VLOOKUP(CONCATENATE(D55,C55),'[1]hendikep'!A:B,2,FALSE)))</f>
        <v>0</v>
      </c>
      <c r="F55" s="58">
        <f>100-E55</f>
        <v>100</v>
      </c>
      <c r="G55" s="96">
        <v>0.02108796296296296</v>
      </c>
      <c r="H55" s="43">
        <v>0.013888888888888888</v>
      </c>
      <c r="I55" s="38">
        <f>G55*F55/100</f>
        <v>0.02108796296296296</v>
      </c>
      <c r="J55" s="35">
        <f>H55/I55*100</f>
        <v>65.8616904500549</v>
      </c>
      <c r="L55" s="14"/>
    </row>
    <row r="56" spans="1:12" s="87" customFormat="1" ht="15.75">
      <c r="A56" s="23" t="s">
        <v>19</v>
      </c>
      <c r="B56" s="91" t="s">
        <v>212</v>
      </c>
      <c r="C56" s="30">
        <v>32</v>
      </c>
      <c r="D56" s="11" t="s">
        <v>9</v>
      </c>
      <c r="E56" s="48">
        <f>IF(AND(D56="m",C56&lt;35),0,IF(AND(D56="Ž",C56&lt;35),10,VLOOKUP(CONCATENATE(D56,C56),'[1]hendikep'!A:B,2,FALSE)))</f>
        <v>0</v>
      </c>
      <c r="F56" s="58">
        <f>100-E56</f>
        <v>100</v>
      </c>
      <c r="G56" s="96">
        <v>0.02119212962962963</v>
      </c>
      <c r="H56" s="43">
        <v>0.013888888888888888</v>
      </c>
      <c r="I56" s="38">
        <f>G56*F56/100</f>
        <v>0.021192129629629627</v>
      </c>
      <c r="J56" s="35">
        <f>H56/I56*100</f>
        <v>65.5379574003277</v>
      </c>
      <c r="L56" s="14"/>
    </row>
    <row r="57" spans="1:10" s="14" customFormat="1" ht="15.75">
      <c r="A57" s="23" t="s">
        <v>18</v>
      </c>
      <c r="B57" s="91" t="s">
        <v>63</v>
      </c>
      <c r="C57" s="30">
        <v>55</v>
      </c>
      <c r="D57" s="11" t="s">
        <v>9</v>
      </c>
      <c r="E57" s="48">
        <f>IF(AND(D57="m",C57&lt;35),0,IF(AND(D57="Ž",C57&lt;35),10,VLOOKUP(CONCATENATE(D57,C57),'[1]hendikep'!A:B,2,FALSE)))</f>
        <v>15.59</v>
      </c>
      <c r="F57" s="58">
        <f>100-E57</f>
        <v>84.41</v>
      </c>
      <c r="G57" s="96">
        <v>0.02172453703703704</v>
      </c>
      <c r="H57" s="43">
        <v>0.013888888888888888</v>
      </c>
      <c r="I57" s="38">
        <f>G57*F57/100</f>
        <v>0.018337681712962964</v>
      </c>
      <c r="J57" s="35">
        <f>H57/I57*100</f>
        <v>75.73961150754836</v>
      </c>
    </row>
    <row r="58" spans="1:10" s="14" customFormat="1" ht="15.75">
      <c r="A58" s="23" t="s">
        <v>20</v>
      </c>
      <c r="B58" s="91" t="s">
        <v>65</v>
      </c>
      <c r="C58" s="30">
        <v>36</v>
      </c>
      <c r="D58" s="11" t="s">
        <v>16</v>
      </c>
      <c r="E58" s="48">
        <f>IF(AND(D58="m",C58&lt;35),0,IF(AND(D58="Ž",C58&lt;35),10,VLOOKUP(CONCATENATE(D58,C58),'[1]hendikep'!A:B,2,FALSE)))</f>
        <v>13.67</v>
      </c>
      <c r="F58" s="58">
        <f>100-E58</f>
        <v>86.33</v>
      </c>
      <c r="G58" s="96">
        <v>0.02201388888888889</v>
      </c>
      <c r="H58" s="43">
        <v>0.013888888888888888</v>
      </c>
      <c r="I58" s="38">
        <f>G58*F58/100</f>
        <v>0.019004590277777778</v>
      </c>
      <c r="J58" s="35">
        <f>H58/I58*100</f>
        <v>73.08175912179111</v>
      </c>
    </row>
    <row r="59" spans="1:10" s="87" customFormat="1" ht="15.75">
      <c r="A59" s="23" t="s">
        <v>22</v>
      </c>
      <c r="B59" s="91" t="s">
        <v>66</v>
      </c>
      <c r="C59" s="30">
        <v>50</v>
      </c>
      <c r="D59" s="11" t="s">
        <v>9</v>
      </c>
      <c r="E59" s="48">
        <f>IF(AND(D59="m",C59&lt;35),0,IF(AND(D59="Ž",C59&lt;35),10,VLOOKUP(CONCATENATE(D59,C59),'[1]hendikep'!A:B,2,FALSE)))</f>
        <v>11.96</v>
      </c>
      <c r="F59" s="58">
        <f>100-E59</f>
        <v>88.03999999999999</v>
      </c>
      <c r="G59" s="96">
        <v>0.022129629629629628</v>
      </c>
      <c r="H59" s="43">
        <v>0.013888888888888888</v>
      </c>
      <c r="I59" s="38">
        <f>G59*F59/100</f>
        <v>0.01948292592592592</v>
      </c>
      <c r="J59" s="35">
        <f>H59/I59*100</f>
        <v>71.28749009103889</v>
      </c>
    </row>
    <row r="60" spans="1:10" s="14" customFormat="1" ht="15.75">
      <c r="A60" s="23" t="s">
        <v>23</v>
      </c>
      <c r="B60" s="91" t="s">
        <v>211</v>
      </c>
      <c r="C60" s="30">
        <v>39</v>
      </c>
      <c r="D60" s="11" t="s">
        <v>9</v>
      </c>
      <c r="E60" s="48">
        <f>IF(AND(D60="m",C60&lt;35),0,IF(AND(D60="Ž",C60&lt;35),10,VLOOKUP(CONCATENATE(D60,C60),'[1]hendikep'!A:B,2,FALSE)))</f>
        <v>5.11</v>
      </c>
      <c r="F60" s="58">
        <f>100-E60</f>
        <v>94.89</v>
      </c>
      <c r="G60" s="96">
        <v>0.022754629629629628</v>
      </c>
      <c r="H60" s="43">
        <v>0.013888888888888888</v>
      </c>
      <c r="I60" s="38">
        <f>G60*F60/100</f>
        <v>0.021591868055555557</v>
      </c>
      <c r="J60" s="35">
        <f>H60/I60*100</f>
        <v>64.32462838858122</v>
      </c>
    </row>
    <row r="61" spans="1:10" s="87" customFormat="1" ht="15.75">
      <c r="A61" s="23" t="s">
        <v>24</v>
      </c>
      <c r="B61" s="91" t="s">
        <v>249</v>
      </c>
      <c r="C61" s="30">
        <v>13</v>
      </c>
      <c r="D61" s="11" t="s">
        <v>9</v>
      </c>
      <c r="E61" s="48">
        <f>IF(AND(D61="m",C61&lt;35),0,IF(AND(D61="Ž",C61&lt;35),10,VLOOKUP(CONCATENATE(D61,C61),'[1]hendikep'!A:B,2,FALSE)))</f>
        <v>0</v>
      </c>
      <c r="F61" s="58">
        <f>100-E61</f>
        <v>100</v>
      </c>
      <c r="G61" s="96">
        <v>0.023124999999999996</v>
      </c>
      <c r="H61" s="43">
        <v>0.013888888888888888</v>
      </c>
      <c r="I61" s="38">
        <f>G61*F61/100</f>
        <v>0.023124999999999996</v>
      </c>
      <c r="J61" s="35">
        <f>H61/I61*100</f>
        <v>60.06006006006006</v>
      </c>
    </row>
    <row r="62" spans="1:10" s="87" customFormat="1" ht="15.75">
      <c r="A62" s="23" t="s">
        <v>26</v>
      </c>
      <c r="B62" s="91" t="s">
        <v>68</v>
      </c>
      <c r="C62" s="30">
        <v>52</v>
      </c>
      <c r="D62" s="11" t="s">
        <v>9</v>
      </c>
      <c r="E62" s="48">
        <f>IF(AND(D62="m",C62&lt;35),0,IF(AND(D62="Ž",C62&lt;35),10,VLOOKUP(CONCATENATE(D62,C62),'[1]hendikep'!A:B,2,FALSE)))</f>
        <v>13.36</v>
      </c>
      <c r="F62" s="58">
        <f>100-E62</f>
        <v>86.64</v>
      </c>
      <c r="G62" s="96">
        <v>0.023483796296296298</v>
      </c>
      <c r="H62" s="43">
        <v>0.013888888888888888</v>
      </c>
      <c r="I62" s="38">
        <f>G62*F62/100</f>
        <v>0.020346361111111114</v>
      </c>
      <c r="J62" s="35">
        <f>H62/I62*100</f>
        <v>68.26227458090375</v>
      </c>
    </row>
    <row r="63" spans="1:10" s="87" customFormat="1" ht="15.75">
      <c r="A63" s="23" t="s">
        <v>27</v>
      </c>
      <c r="B63" s="91" t="s">
        <v>67</v>
      </c>
      <c r="C63" s="30">
        <v>35</v>
      </c>
      <c r="D63" s="11" t="s">
        <v>16</v>
      </c>
      <c r="E63" s="48">
        <f>IF(AND(D63="m",C63&lt;35),0,IF(AND(D63="Ž",C63&lt;35),10,VLOOKUP(CONCATENATE(D63,C63),'[1]hendikep'!A:B,2,FALSE)))</f>
        <v>13.04</v>
      </c>
      <c r="F63" s="58">
        <f>100-E63</f>
        <v>86.96000000000001</v>
      </c>
      <c r="G63" s="96">
        <v>0.023622685185185188</v>
      </c>
      <c r="H63" s="43">
        <v>0.013888888888888888</v>
      </c>
      <c r="I63" s="38">
        <f>G63*F63/100</f>
        <v>0.02054228703703704</v>
      </c>
      <c r="J63" s="35">
        <f>H63/I63*100</f>
        <v>67.61121029926073</v>
      </c>
    </row>
    <row r="64" spans="1:10" s="14" customFormat="1" ht="15.75">
      <c r="A64" s="23" t="s">
        <v>28</v>
      </c>
      <c r="B64" s="91" t="s">
        <v>60</v>
      </c>
      <c r="C64" s="30">
        <v>52</v>
      </c>
      <c r="D64" s="11" t="s">
        <v>9</v>
      </c>
      <c r="E64" s="48">
        <f>IF(AND(D64="m",C64&lt;35),0,IF(AND(D64="Ž",C64&lt;35),10,VLOOKUP(CONCATENATE(D64,C64),'[1]hendikep'!A:B,2,FALSE)))</f>
        <v>13.36</v>
      </c>
      <c r="F64" s="58">
        <f>100-E64</f>
        <v>86.64</v>
      </c>
      <c r="G64" s="96">
        <v>0.02369212962962963</v>
      </c>
      <c r="H64" s="43">
        <v>0.013888888888888888</v>
      </c>
      <c r="I64" s="38">
        <f>G64*F64/100</f>
        <v>0.02052686111111111</v>
      </c>
      <c r="J64" s="35">
        <f>H64/I64*100</f>
        <v>67.66202009020701</v>
      </c>
    </row>
    <row r="65" spans="1:10" s="14" customFormat="1" ht="15.75">
      <c r="A65" s="23" t="s">
        <v>29</v>
      </c>
      <c r="B65" s="91" t="s">
        <v>250</v>
      </c>
      <c r="C65" s="30">
        <v>35</v>
      </c>
      <c r="D65" s="11" t="s">
        <v>9</v>
      </c>
      <c r="E65" s="48">
        <f>IF(AND(D65="m",C65&lt;35),0,IF(AND(D65="Ž",C65&lt;35),10,VLOOKUP(CONCATENATE(D65,C65),'[1]hendikep'!A:B,2,FALSE)))</f>
        <v>2.7900000000000063</v>
      </c>
      <c r="F65" s="58">
        <f>100-E65</f>
        <v>97.21</v>
      </c>
      <c r="G65" s="96">
        <v>0.024479166666666666</v>
      </c>
      <c r="H65" s="43">
        <v>0.013888888888888888</v>
      </c>
      <c r="I65" s="38">
        <f>G65*F65/100</f>
        <v>0.023796197916666664</v>
      </c>
      <c r="J65" s="35">
        <f>H65/I65*100</f>
        <v>58.36600005398856</v>
      </c>
    </row>
    <row r="66" spans="1:10" s="14" customFormat="1" ht="15.75">
      <c r="A66" s="23" t="s">
        <v>31</v>
      </c>
      <c r="B66" s="91" t="s">
        <v>213</v>
      </c>
      <c r="C66" s="30">
        <v>36</v>
      </c>
      <c r="D66" s="11" t="s">
        <v>9</v>
      </c>
      <c r="E66" s="48">
        <f>IF(AND(D66="m",C66&lt;35),0,IF(AND(D66="Ž",C66&lt;35),10,VLOOKUP(CONCATENATE(D66,C66),'[1]hendikep'!A:B,2,FALSE)))</f>
        <v>3.36</v>
      </c>
      <c r="F66" s="58">
        <f>100-E66</f>
        <v>96.64</v>
      </c>
      <c r="G66" s="96">
        <v>0.02480324074074074</v>
      </c>
      <c r="H66" s="43">
        <v>0.013888888888888888</v>
      </c>
      <c r="I66" s="38">
        <f>G66*F66/100</f>
        <v>0.023969851851851853</v>
      </c>
      <c r="J66" s="35">
        <f>H66/I66*100</f>
        <v>57.943156990416966</v>
      </c>
    </row>
    <row r="67" spans="1:10" s="14" customFormat="1" ht="15.75">
      <c r="A67" s="23" t="s">
        <v>32</v>
      </c>
      <c r="B67" s="91" t="s">
        <v>251</v>
      </c>
      <c r="C67" s="30">
        <v>48</v>
      </c>
      <c r="D67" s="11" t="s">
        <v>9</v>
      </c>
      <c r="E67" s="48">
        <f>IF(AND(D67="m",C67&lt;35),0,IF(AND(D67="Ž",C67&lt;35),10,VLOOKUP(CONCATENATE(D67,C67),'[1]hendikep'!A:B,2,FALSE)))</f>
        <v>10.62</v>
      </c>
      <c r="F67" s="58">
        <f>100-E67</f>
        <v>89.38</v>
      </c>
      <c r="G67" s="96">
        <v>0.0275</v>
      </c>
      <c r="H67" s="43">
        <v>0.013888888888888888</v>
      </c>
      <c r="I67" s="38">
        <f>G67*F67/100</f>
        <v>0.024579499999999997</v>
      </c>
      <c r="J67" s="35">
        <f>H67/I67*100</f>
        <v>56.505986244182715</v>
      </c>
    </row>
    <row r="68" spans="1:10" s="87" customFormat="1" ht="15.75">
      <c r="A68" s="23" t="s">
        <v>34</v>
      </c>
      <c r="B68" s="91" t="s">
        <v>217</v>
      </c>
      <c r="C68" s="30">
        <v>48</v>
      </c>
      <c r="D68" s="11" t="s">
        <v>9</v>
      </c>
      <c r="E68" s="48">
        <f>IF(AND(D68="m",C68&lt;35),0,IF(AND(D68="Ž",C68&lt;35),10,VLOOKUP(CONCATENATE(D68,C68),'[1]hendikep'!A:B,2,FALSE)))</f>
        <v>10.62</v>
      </c>
      <c r="F68" s="58">
        <f>100-E68</f>
        <v>89.38</v>
      </c>
      <c r="G68" s="96">
        <v>0.028344907407407412</v>
      </c>
      <c r="H68" s="43">
        <v>0.013888888888888888</v>
      </c>
      <c r="I68" s="38">
        <f>G68*F68/100</f>
        <v>0.025334678240740743</v>
      </c>
      <c r="J68" s="35">
        <f>H68/I68*100</f>
        <v>54.821651007014324</v>
      </c>
    </row>
    <row r="69" spans="1:10" s="87" customFormat="1" ht="15.75">
      <c r="A69" s="23" t="s">
        <v>36</v>
      </c>
      <c r="B69" s="91" t="s">
        <v>216</v>
      </c>
      <c r="C69" s="30">
        <v>47</v>
      </c>
      <c r="D69" s="11" t="s">
        <v>16</v>
      </c>
      <c r="E69" s="48">
        <f>IF(AND(D69="m",C69&lt;35),0,IF(AND(D69="Ž",C69&lt;35),10,VLOOKUP(CONCATENATE(D69,C69),'[1]hendikep'!A:B,2,FALSE)))</f>
        <v>20.98</v>
      </c>
      <c r="F69" s="58">
        <f>100-E69</f>
        <v>79.02</v>
      </c>
      <c r="G69" s="96">
        <v>0.028749999999999998</v>
      </c>
      <c r="H69" s="43">
        <v>0.013888888888888888</v>
      </c>
      <c r="I69" s="38">
        <f>G69*F69/100</f>
        <v>0.02271825</v>
      </c>
      <c r="J69" s="35">
        <f>H69/I69*100</f>
        <v>61.13538185770862</v>
      </c>
    </row>
    <row r="70" spans="1:10" s="14" customFormat="1" ht="15.75">
      <c r="A70" s="23" t="s">
        <v>38</v>
      </c>
      <c r="B70" s="91" t="s">
        <v>215</v>
      </c>
      <c r="C70" s="30">
        <v>50</v>
      </c>
      <c r="D70" s="11" t="s">
        <v>16</v>
      </c>
      <c r="E70" s="48">
        <f>IF(AND(D70="m",C70&lt;35),0,IF(AND(D70="Ž",C70&lt;35),10,VLOOKUP(CONCATENATE(D70,C70),'[1]hendikep'!A:B,2,FALSE)))</f>
        <v>23.16</v>
      </c>
      <c r="F70" s="58">
        <f>100-E70</f>
        <v>76.84</v>
      </c>
      <c r="G70" s="96">
        <v>0.02884259259259259</v>
      </c>
      <c r="H70" s="43">
        <v>0.013888888888888888</v>
      </c>
      <c r="I70" s="38">
        <f>G70*F70/100</f>
        <v>0.022162648148148147</v>
      </c>
      <c r="J70" s="35">
        <f>H70/I70*100</f>
        <v>62.66800246995488</v>
      </c>
    </row>
    <row r="71" spans="1:10" s="14" customFormat="1" ht="15.75">
      <c r="A71" s="23" t="s">
        <v>39</v>
      </c>
      <c r="B71" s="91" t="s">
        <v>252</v>
      </c>
      <c r="C71" s="30">
        <v>37</v>
      </c>
      <c r="D71" s="11" t="s">
        <v>16</v>
      </c>
      <c r="E71" s="48">
        <f>IF(AND(D71="m",C71&lt;35),0,IF(AND(D71="Ž",C71&lt;35),10,VLOOKUP(CONCATENATE(D71,C71),'[1]hendikep'!A:B,2,FALSE)))</f>
        <v>14.32</v>
      </c>
      <c r="F71" s="58">
        <f>100-E71</f>
        <v>85.68</v>
      </c>
      <c r="G71" s="96">
        <v>0.029988425925925922</v>
      </c>
      <c r="H71" s="43">
        <v>0.013888888888888888</v>
      </c>
      <c r="I71" s="38">
        <f>G71*F71/100</f>
        <v>0.02569408333333333</v>
      </c>
      <c r="J71" s="35">
        <f>H71/I71*100</f>
        <v>54.05481374332829</v>
      </c>
    </row>
    <row r="72" spans="1:10" s="14" customFormat="1" ht="15.75">
      <c r="A72" s="23" t="s">
        <v>40</v>
      </c>
      <c r="B72" s="91" t="s">
        <v>253</v>
      </c>
      <c r="C72" s="30">
        <v>51</v>
      </c>
      <c r="D72" s="11" t="s">
        <v>9</v>
      </c>
      <c r="E72" s="48">
        <f>IF(AND(D72="m",C72&lt;35),0,IF(AND(D72="Ž",C72&lt;35),10,VLOOKUP(CONCATENATE(D72,C72),'[1]hendikep'!A:B,2,FALSE)))</f>
        <v>12.65</v>
      </c>
      <c r="F72" s="58">
        <f>100-E72</f>
        <v>87.35</v>
      </c>
      <c r="G72" s="96">
        <v>0.030034722222222223</v>
      </c>
      <c r="H72" s="43">
        <v>0.013888888888888888</v>
      </c>
      <c r="I72" s="38">
        <f>G72*F72/100</f>
        <v>0.02623532986111111</v>
      </c>
      <c r="J72" s="35">
        <f>H72/I72*100</f>
        <v>52.93963888548825</v>
      </c>
    </row>
    <row r="73" spans="1:10" s="14" customFormat="1" ht="15.75">
      <c r="A73" s="23" t="s">
        <v>41</v>
      </c>
      <c r="B73" s="91" t="s">
        <v>254</v>
      </c>
      <c r="C73" s="30">
        <v>47</v>
      </c>
      <c r="D73" s="11" t="s">
        <v>16</v>
      </c>
      <c r="E73" s="48">
        <f>IF(AND(D73="m",C73&lt;35),0,IF(AND(D73="Ž",C73&lt;35),10,VLOOKUP(CONCATENATE(D73,C73),'[1]hendikep'!A:B,2,FALSE)))</f>
        <v>20.98</v>
      </c>
      <c r="F73" s="58">
        <f>100-E73</f>
        <v>79.02</v>
      </c>
      <c r="G73" s="96">
        <v>0.030763888888888886</v>
      </c>
      <c r="H73" s="43">
        <v>0.013888888888888888</v>
      </c>
      <c r="I73" s="38">
        <f>G73*F73/100</f>
        <v>0.024309624999999998</v>
      </c>
      <c r="J73" s="35">
        <f>H73/I73*100</f>
        <v>57.13329139749745</v>
      </c>
    </row>
    <row r="74" spans="1:10" s="14" customFormat="1" ht="15.75">
      <c r="A74" s="23" t="s">
        <v>43</v>
      </c>
      <c r="B74" s="91" t="s">
        <v>255</v>
      </c>
      <c r="C74" s="30">
        <v>38</v>
      </c>
      <c r="D74" s="11" t="s">
        <v>16</v>
      </c>
      <c r="E74" s="48">
        <f>IF(AND(D74="m",C74&lt;35),0,IF(AND(D74="Ž",C74&lt;35),10,VLOOKUP(CONCATENATE(D74,C74),'[1]hendikep'!A:B,2,FALSE)))</f>
        <v>14.96</v>
      </c>
      <c r="F74" s="58">
        <f>100-E74</f>
        <v>85.03999999999999</v>
      </c>
      <c r="G74" s="96">
        <v>0.03138888888888889</v>
      </c>
      <c r="H74" s="43">
        <v>0.013888888888888888</v>
      </c>
      <c r="I74" s="38">
        <f>G74*F74/100</f>
        <v>0.02669311111111111</v>
      </c>
      <c r="J74" s="35">
        <f>H74/I74*100</f>
        <v>52.03173519593071</v>
      </c>
    </row>
    <row r="75" spans="1:10" s="14" customFormat="1" ht="15.75">
      <c r="A75" s="23" t="s">
        <v>44</v>
      </c>
      <c r="B75" s="91" t="s">
        <v>61</v>
      </c>
      <c r="C75" s="30">
        <v>55</v>
      </c>
      <c r="D75" s="11" t="s">
        <v>16</v>
      </c>
      <c r="E75" s="48">
        <f>IF(AND(D75="m",C75&lt;35),0,IF(AND(D75="Ž",C75&lt;35),10,VLOOKUP(CONCATENATE(D75,C75),'[1]hendikep'!A:B,2,FALSE)))</f>
        <v>27.15</v>
      </c>
      <c r="F75" s="58">
        <f>100-E75</f>
        <v>72.85</v>
      </c>
      <c r="G75" s="96">
        <v>0.033032407407407406</v>
      </c>
      <c r="H75" s="43">
        <v>0.013888888888888888</v>
      </c>
      <c r="I75" s="38">
        <f>G75*F75/100</f>
        <v>0.024064108796296294</v>
      </c>
      <c r="J75" s="35">
        <f>H75/I75*100</f>
        <v>57.716198868858704</v>
      </c>
    </row>
    <row r="76" spans="1:10" s="14" customFormat="1" ht="15.75">
      <c r="A76" s="23" t="s">
        <v>46</v>
      </c>
      <c r="B76" s="91" t="s">
        <v>214</v>
      </c>
      <c r="C76" s="30">
        <v>45</v>
      </c>
      <c r="D76" s="11" t="s">
        <v>16</v>
      </c>
      <c r="E76" s="48">
        <f>IF(AND(D76="m",C76&lt;35),0,IF(AND(D76="Ž",C76&lt;35),10,VLOOKUP(CONCATENATE(D76,C76),'[1]hendikep'!A:B,2,FALSE)))</f>
        <v>19.63</v>
      </c>
      <c r="F76" s="58">
        <f>100-E76</f>
        <v>80.37</v>
      </c>
      <c r="G76" s="96">
        <v>0.033379629629629634</v>
      </c>
      <c r="H76" s="43">
        <v>0.013888888888888888</v>
      </c>
      <c r="I76" s="38">
        <f>G76*F76/100</f>
        <v>0.02682720833333334</v>
      </c>
      <c r="J76" s="35">
        <f>H76/I76*100</f>
        <v>51.77165181079116</v>
      </c>
    </row>
    <row r="77" spans="1:10" s="14" customFormat="1" ht="15.75">
      <c r="A77" s="23" t="s">
        <v>47</v>
      </c>
      <c r="B77" s="91" t="s">
        <v>256</v>
      </c>
      <c r="C77" s="30">
        <v>10</v>
      </c>
      <c r="D77" s="11" t="s">
        <v>16</v>
      </c>
      <c r="E77" s="48">
        <f>IF(AND(D77="m",C77&lt;35),0,IF(AND(D77="Ž",C77&lt;35),10,VLOOKUP(CONCATENATE(D77,C77),'[1]hendikep'!A:B,2,FALSE)))</f>
        <v>10</v>
      </c>
      <c r="F77" s="58">
        <f>100-E77</f>
        <v>90</v>
      </c>
      <c r="G77" s="96">
        <v>0.04435185185185186</v>
      </c>
      <c r="H77" s="43">
        <v>0.013888888888888888</v>
      </c>
      <c r="I77" s="38">
        <f>G77*F77/100</f>
        <v>0.03991666666666667</v>
      </c>
      <c r="J77" s="35">
        <f>H77/I77*100</f>
        <v>34.794711203897</v>
      </c>
    </row>
    <row r="78" spans="1:10" s="14" customFormat="1" ht="16.5" thickBot="1">
      <c r="A78" s="24" t="s">
        <v>48</v>
      </c>
      <c r="B78" s="93" t="s">
        <v>257</v>
      </c>
      <c r="C78" s="32">
        <v>12</v>
      </c>
      <c r="D78" s="25" t="s">
        <v>16</v>
      </c>
      <c r="E78" s="49">
        <f>IF(AND(D78="m",C78&lt;35),0,IF(AND(D78="Ž",C78&lt;35),10,VLOOKUP(CONCATENATE(D78,C78),'[1]hendikep'!A:B,2,FALSE)))</f>
        <v>10</v>
      </c>
      <c r="F78" s="59">
        <f>100-E78</f>
        <v>90</v>
      </c>
      <c r="G78" s="97">
        <v>0.04771990740740741</v>
      </c>
      <c r="H78" s="45">
        <v>0.013888888888888888</v>
      </c>
      <c r="I78" s="39">
        <f>G78*F78/100</f>
        <v>0.04294791666666667</v>
      </c>
      <c r="J78" s="36">
        <f>H78/I78*100</f>
        <v>32.338911795618074</v>
      </c>
    </row>
    <row r="79" ht="15.75">
      <c r="G79" s="84"/>
    </row>
  </sheetData>
  <sheetProtection/>
  <mergeCells count="5">
    <mergeCell ref="A1:J1"/>
    <mergeCell ref="A2:J2"/>
    <mergeCell ref="C3:E3"/>
    <mergeCell ref="G3:I3"/>
    <mergeCell ref="J3:J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H8" sqref="H8"/>
    </sheetView>
  </sheetViews>
  <sheetFormatPr defaultColWidth="9.140625" defaultRowHeight="15"/>
  <cols>
    <col min="1" max="3" width="9.140625" style="1" customWidth="1"/>
    <col min="4" max="16384" width="9.140625" style="3" customWidth="1"/>
  </cols>
  <sheetData>
    <row r="1" spans="1:2" ht="15">
      <c r="A1" s="1" t="s">
        <v>69</v>
      </c>
      <c r="B1" s="2">
        <v>2.7900000000000063</v>
      </c>
    </row>
    <row r="2" spans="1:2" ht="15">
      <c r="A2" s="1" t="s">
        <v>70</v>
      </c>
      <c r="B2" s="2">
        <v>3.36</v>
      </c>
    </row>
    <row r="3" spans="1:2" ht="15">
      <c r="A3" s="1" t="s">
        <v>71</v>
      </c>
      <c r="B3" s="2">
        <v>3.94</v>
      </c>
    </row>
    <row r="4" spans="1:2" ht="15">
      <c r="A4" s="1" t="s">
        <v>72</v>
      </c>
      <c r="B4" s="2">
        <v>4.52</v>
      </c>
    </row>
    <row r="5" spans="1:2" ht="15">
      <c r="A5" s="1" t="s">
        <v>73</v>
      </c>
      <c r="B5" s="2">
        <v>5.11</v>
      </c>
    </row>
    <row r="6" spans="1:2" ht="15">
      <c r="A6" s="1" t="s">
        <v>74</v>
      </c>
      <c r="B6" s="2">
        <v>5.7</v>
      </c>
    </row>
    <row r="7" spans="1:2" ht="15">
      <c r="A7" s="1" t="s">
        <v>75</v>
      </c>
      <c r="B7" s="2">
        <v>6.3</v>
      </c>
    </row>
    <row r="8" spans="1:2" ht="15">
      <c r="A8" s="1" t="s">
        <v>76</v>
      </c>
      <c r="B8" s="2">
        <v>6.900000000000006</v>
      </c>
    </row>
    <row r="9" spans="1:2" ht="15">
      <c r="A9" s="1" t="s">
        <v>77</v>
      </c>
      <c r="B9" s="2">
        <v>7.51</v>
      </c>
    </row>
    <row r="10" spans="1:2" ht="15">
      <c r="A10" s="1" t="s">
        <v>78</v>
      </c>
      <c r="B10" s="2">
        <v>8.13</v>
      </c>
    </row>
    <row r="11" spans="1:2" ht="15">
      <c r="A11" s="1" t="s">
        <v>79</v>
      </c>
      <c r="B11" s="2">
        <v>8.75</v>
      </c>
    </row>
    <row r="12" spans="1:2" ht="15">
      <c r="A12" s="1" t="s">
        <v>80</v>
      </c>
      <c r="B12" s="2">
        <v>9.36</v>
      </c>
    </row>
    <row r="13" spans="1:2" ht="15">
      <c r="A13" s="1" t="s">
        <v>81</v>
      </c>
      <c r="B13" s="2">
        <v>9.98</v>
      </c>
    </row>
    <row r="14" spans="1:2" ht="15">
      <c r="A14" s="1" t="s">
        <v>82</v>
      </c>
      <c r="B14" s="2">
        <v>10.62</v>
      </c>
    </row>
    <row r="15" spans="1:2" ht="15">
      <c r="A15" s="1" t="s">
        <v>83</v>
      </c>
      <c r="B15" s="2">
        <v>11.28</v>
      </c>
    </row>
    <row r="16" spans="1:2" ht="15">
      <c r="A16" s="1" t="s">
        <v>84</v>
      </c>
      <c r="B16" s="2">
        <v>11.96</v>
      </c>
    </row>
    <row r="17" spans="1:2" ht="15">
      <c r="A17" s="1" t="s">
        <v>85</v>
      </c>
      <c r="B17" s="2">
        <v>12.65</v>
      </c>
    </row>
    <row r="18" spans="1:2" ht="15">
      <c r="A18" s="1" t="s">
        <v>86</v>
      </c>
      <c r="B18" s="2">
        <v>13.36</v>
      </c>
    </row>
    <row r="19" spans="1:2" ht="15">
      <c r="A19" s="1" t="s">
        <v>87</v>
      </c>
      <c r="B19" s="2">
        <v>14.09</v>
      </c>
    </row>
    <row r="20" spans="1:2" ht="15">
      <c r="A20" s="1" t="s">
        <v>88</v>
      </c>
      <c r="B20" s="2">
        <v>14.83</v>
      </c>
    </row>
    <row r="21" spans="1:2" ht="15">
      <c r="A21" s="1" t="s">
        <v>89</v>
      </c>
      <c r="B21" s="2">
        <v>15.59</v>
      </c>
    </row>
    <row r="22" spans="1:2" ht="15">
      <c r="A22" s="1" t="s">
        <v>90</v>
      </c>
      <c r="B22" s="2">
        <v>16.38</v>
      </c>
    </row>
    <row r="23" spans="1:2" ht="15">
      <c r="A23" s="1" t="s">
        <v>91</v>
      </c>
      <c r="B23" s="2">
        <v>17.18</v>
      </c>
    </row>
    <row r="24" spans="1:2" ht="15">
      <c r="A24" s="1" t="s">
        <v>92</v>
      </c>
      <c r="B24" s="2">
        <v>17.99</v>
      </c>
    </row>
    <row r="25" spans="1:2" ht="15">
      <c r="A25" s="1" t="s">
        <v>93</v>
      </c>
      <c r="B25" s="2">
        <v>18.8</v>
      </c>
    </row>
    <row r="26" spans="1:2" ht="15">
      <c r="A26" s="1" t="s">
        <v>94</v>
      </c>
      <c r="B26" s="2">
        <v>19.62</v>
      </c>
    </row>
    <row r="27" spans="1:2" ht="15">
      <c r="A27" s="1" t="s">
        <v>95</v>
      </c>
      <c r="B27" s="2">
        <v>20.44</v>
      </c>
    </row>
    <row r="28" spans="1:2" ht="15">
      <c r="A28" s="1" t="s">
        <v>96</v>
      </c>
      <c r="B28" s="2">
        <v>21.26</v>
      </c>
    </row>
    <row r="29" spans="1:2" ht="15">
      <c r="A29" s="1" t="s">
        <v>97</v>
      </c>
      <c r="B29" s="2">
        <v>22.1</v>
      </c>
    </row>
    <row r="30" spans="1:2" ht="15">
      <c r="A30" s="1" t="s">
        <v>98</v>
      </c>
      <c r="B30" s="2">
        <v>22.94</v>
      </c>
    </row>
    <row r="31" spans="1:2" ht="15">
      <c r="A31" s="1" t="s">
        <v>99</v>
      </c>
      <c r="B31" s="2">
        <v>23.78</v>
      </c>
    </row>
    <row r="32" spans="1:2" ht="15">
      <c r="A32" s="1" t="s">
        <v>100</v>
      </c>
      <c r="B32" s="2">
        <v>24.63</v>
      </c>
    </row>
    <row r="33" spans="1:2" ht="15">
      <c r="A33" s="1" t="s">
        <v>101</v>
      </c>
      <c r="B33" s="2">
        <v>25.49</v>
      </c>
    </row>
    <row r="34" spans="1:2" ht="15">
      <c r="A34" s="1" t="s">
        <v>102</v>
      </c>
      <c r="B34" s="2">
        <v>26.35</v>
      </c>
    </row>
    <row r="35" spans="1:2" ht="15">
      <c r="A35" s="1" t="s">
        <v>103</v>
      </c>
      <c r="B35" s="2">
        <v>27.21</v>
      </c>
    </row>
    <row r="36" spans="1:2" ht="15">
      <c r="A36" s="1" t="s">
        <v>104</v>
      </c>
      <c r="B36" s="2">
        <v>28.08</v>
      </c>
    </row>
    <row r="37" spans="1:2" ht="15">
      <c r="A37" s="1" t="s">
        <v>105</v>
      </c>
      <c r="B37" s="2">
        <v>28.94</v>
      </c>
    </row>
    <row r="38" spans="1:2" ht="15">
      <c r="A38" s="1" t="s">
        <v>106</v>
      </c>
      <c r="B38" s="2">
        <v>29.81</v>
      </c>
    </row>
    <row r="39" spans="1:2" ht="15">
      <c r="A39" s="1" t="s">
        <v>107</v>
      </c>
      <c r="B39" s="2">
        <v>30.68</v>
      </c>
    </row>
    <row r="40" spans="1:2" ht="15">
      <c r="A40" s="1" t="s">
        <v>108</v>
      </c>
      <c r="B40" s="2">
        <v>31.56</v>
      </c>
    </row>
    <row r="41" spans="1:2" ht="15">
      <c r="A41" s="1" t="s">
        <v>109</v>
      </c>
      <c r="B41" s="2">
        <v>32.43</v>
      </c>
    </row>
    <row r="42" spans="1:2" ht="15">
      <c r="A42" s="1" t="s">
        <v>110</v>
      </c>
      <c r="B42" s="2">
        <v>33.3</v>
      </c>
    </row>
    <row r="43" spans="1:2" ht="15">
      <c r="A43" s="1" t="s">
        <v>111</v>
      </c>
      <c r="B43" s="2">
        <v>34.18</v>
      </c>
    </row>
    <row r="44" spans="1:2" ht="15">
      <c r="A44" s="1" t="s">
        <v>112</v>
      </c>
      <c r="B44" s="2">
        <v>35.05</v>
      </c>
    </row>
    <row r="45" spans="1:2" ht="15">
      <c r="A45" s="1" t="s">
        <v>113</v>
      </c>
      <c r="B45" s="2">
        <v>35.94</v>
      </c>
    </row>
    <row r="46" spans="1:2" ht="15">
      <c r="A46" s="1" t="s">
        <v>114</v>
      </c>
      <c r="B46" s="2">
        <v>36.62</v>
      </c>
    </row>
    <row r="47" spans="1:2" ht="15">
      <c r="A47" s="1" t="s">
        <v>115</v>
      </c>
      <c r="B47" s="4"/>
    </row>
    <row r="48" spans="1:2" ht="15">
      <c r="A48" s="1" t="s">
        <v>116</v>
      </c>
      <c r="B48" s="4"/>
    </row>
    <row r="49" spans="1:2" ht="15">
      <c r="A49" s="1" t="s">
        <v>117</v>
      </c>
      <c r="B49" s="4"/>
    </row>
    <row r="50" spans="1:2" ht="15">
      <c r="A50" s="1" t="s">
        <v>118</v>
      </c>
      <c r="B50" s="4"/>
    </row>
    <row r="51" spans="1:2" ht="15">
      <c r="A51" s="1" t="s">
        <v>119</v>
      </c>
      <c r="B51" s="2">
        <v>41.26</v>
      </c>
    </row>
    <row r="52" spans="1:2" ht="15">
      <c r="A52" s="1" t="s">
        <v>120</v>
      </c>
      <c r="B52" s="4"/>
    </row>
    <row r="53" spans="1:2" ht="15">
      <c r="A53" s="1" t="s">
        <v>121</v>
      </c>
      <c r="B53" s="4"/>
    </row>
    <row r="54" spans="1:2" ht="15">
      <c r="A54" s="1" t="s">
        <v>122</v>
      </c>
      <c r="B54" s="4"/>
    </row>
    <row r="55" spans="1:2" ht="15">
      <c r="A55" s="1" t="s">
        <v>123</v>
      </c>
      <c r="B55" s="4"/>
    </row>
    <row r="56" spans="1:2" ht="15">
      <c r="A56" s="1" t="s">
        <v>124</v>
      </c>
      <c r="B56" s="2">
        <v>45.73</v>
      </c>
    </row>
    <row r="57" spans="1:2" ht="15">
      <c r="A57" s="1" t="s">
        <v>125</v>
      </c>
      <c r="B57" s="2">
        <v>13.04</v>
      </c>
    </row>
    <row r="58" spans="1:2" ht="15">
      <c r="A58" s="1" t="s">
        <v>126</v>
      </c>
      <c r="B58" s="2">
        <v>13.67</v>
      </c>
    </row>
    <row r="59" spans="1:2" ht="15">
      <c r="A59" s="1" t="s">
        <v>127</v>
      </c>
      <c r="B59" s="2">
        <v>14.32</v>
      </c>
    </row>
    <row r="60" spans="1:2" ht="15">
      <c r="A60" s="1" t="s">
        <v>128</v>
      </c>
      <c r="B60" s="2">
        <v>14.96</v>
      </c>
    </row>
    <row r="61" spans="1:2" ht="15">
      <c r="A61" s="1" t="s">
        <v>129</v>
      </c>
      <c r="B61" s="2">
        <v>15.61</v>
      </c>
    </row>
    <row r="62" spans="1:2" ht="15">
      <c r="A62" s="1" t="s">
        <v>130</v>
      </c>
      <c r="B62" s="2">
        <v>16.27</v>
      </c>
    </row>
    <row r="63" spans="1:2" ht="15">
      <c r="A63" s="1" t="s">
        <v>131</v>
      </c>
      <c r="B63" s="2">
        <v>16.93</v>
      </c>
    </row>
    <row r="64" spans="1:2" ht="15">
      <c r="A64" s="1" t="s">
        <v>132</v>
      </c>
      <c r="B64" s="2">
        <v>17.59</v>
      </c>
    </row>
    <row r="65" spans="1:2" ht="15">
      <c r="A65" s="1" t="s">
        <v>133</v>
      </c>
      <c r="B65" s="2">
        <v>18.26</v>
      </c>
    </row>
    <row r="66" spans="1:2" ht="15">
      <c r="A66" s="1" t="s">
        <v>134</v>
      </c>
      <c r="B66" s="2">
        <v>18.94</v>
      </c>
    </row>
    <row r="67" spans="1:2" ht="15">
      <c r="A67" s="1" t="s">
        <v>135</v>
      </c>
      <c r="B67" s="2">
        <v>19.63</v>
      </c>
    </row>
    <row r="68" spans="1:2" ht="15">
      <c r="A68" s="1" t="s">
        <v>136</v>
      </c>
      <c r="B68" s="2">
        <v>20.3</v>
      </c>
    </row>
    <row r="69" spans="1:2" ht="15">
      <c r="A69" s="1" t="s">
        <v>137</v>
      </c>
      <c r="B69" s="2">
        <v>20.98</v>
      </c>
    </row>
    <row r="70" spans="1:2" ht="15">
      <c r="A70" s="1" t="s">
        <v>138</v>
      </c>
      <c r="B70" s="2">
        <v>21.69</v>
      </c>
    </row>
    <row r="71" spans="1:2" ht="15">
      <c r="A71" s="1" t="s">
        <v>139</v>
      </c>
      <c r="B71" s="2">
        <v>22.41</v>
      </c>
    </row>
    <row r="72" spans="1:2" ht="15">
      <c r="A72" s="1" t="s">
        <v>140</v>
      </c>
      <c r="B72" s="2">
        <v>23.16</v>
      </c>
    </row>
    <row r="73" spans="1:2" ht="15">
      <c r="A73" s="1" t="s">
        <v>141</v>
      </c>
      <c r="B73" s="2">
        <v>23.92</v>
      </c>
    </row>
    <row r="74" spans="1:2" ht="15">
      <c r="A74" s="1" t="s">
        <v>142</v>
      </c>
      <c r="B74" s="2">
        <v>24.7</v>
      </c>
    </row>
    <row r="75" spans="1:2" ht="15">
      <c r="A75" s="1" t="s">
        <v>143</v>
      </c>
      <c r="B75" s="2">
        <v>25.5</v>
      </c>
    </row>
    <row r="76" spans="1:2" ht="15">
      <c r="A76" s="1" t="s">
        <v>144</v>
      </c>
      <c r="B76" s="2">
        <v>26.31</v>
      </c>
    </row>
    <row r="77" spans="1:2" ht="15">
      <c r="A77" s="1" t="s">
        <v>145</v>
      </c>
      <c r="B77" s="2">
        <v>27.15</v>
      </c>
    </row>
    <row r="78" spans="1:2" ht="15">
      <c r="A78" s="1" t="s">
        <v>146</v>
      </c>
      <c r="B78" s="2">
        <v>28.02</v>
      </c>
    </row>
    <row r="79" spans="1:2" ht="15">
      <c r="A79" s="1" t="s">
        <v>147</v>
      </c>
      <c r="B79" s="2">
        <v>28.9</v>
      </c>
    </row>
    <row r="80" spans="1:2" ht="15">
      <c r="A80" s="1" t="s">
        <v>148</v>
      </c>
      <c r="B80" s="2">
        <v>29.79</v>
      </c>
    </row>
    <row r="81" spans="1:2" ht="15">
      <c r="A81" s="1" t="s">
        <v>149</v>
      </c>
      <c r="B81" s="2">
        <v>30.68</v>
      </c>
    </row>
    <row r="82" spans="1:2" ht="15">
      <c r="A82" s="1" t="s">
        <v>150</v>
      </c>
      <c r="B82" s="2">
        <v>31.58</v>
      </c>
    </row>
    <row r="83" spans="1:2" ht="15">
      <c r="A83" s="1" t="s">
        <v>151</v>
      </c>
      <c r="B83" s="2">
        <v>32.48</v>
      </c>
    </row>
    <row r="84" spans="1:2" ht="15">
      <c r="A84" s="1" t="s">
        <v>152</v>
      </c>
      <c r="B84" s="2">
        <v>33.39</v>
      </c>
    </row>
    <row r="85" spans="1:2" ht="15">
      <c r="A85" s="1" t="s">
        <v>153</v>
      </c>
      <c r="B85" s="2">
        <v>34.31</v>
      </c>
    </row>
    <row r="86" spans="1:2" ht="15">
      <c r="A86" s="1" t="s">
        <v>154</v>
      </c>
      <c r="B86" s="2">
        <v>35.23</v>
      </c>
    </row>
    <row r="87" spans="1:2" ht="15">
      <c r="A87" s="1" t="s">
        <v>155</v>
      </c>
      <c r="B87" s="2">
        <v>36.16</v>
      </c>
    </row>
    <row r="88" spans="1:2" ht="15">
      <c r="A88" s="1" t="s">
        <v>156</v>
      </c>
      <c r="B88" s="2">
        <v>37.1</v>
      </c>
    </row>
    <row r="89" spans="1:2" ht="15">
      <c r="A89" s="1" t="s">
        <v>157</v>
      </c>
      <c r="B89" s="2">
        <v>38.04</v>
      </c>
    </row>
    <row r="90" spans="1:2" ht="15">
      <c r="A90" s="1" t="s">
        <v>158</v>
      </c>
      <c r="B90" s="2">
        <v>38.99</v>
      </c>
    </row>
    <row r="91" spans="1:2" ht="15">
      <c r="A91" s="1" t="s">
        <v>159</v>
      </c>
      <c r="B91" s="2">
        <v>39.94</v>
      </c>
    </row>
    <row r="92" spans="1:2" ht="15">
      <c r="A92" s="1" t="s">
        <v>160</v>
      </c>
      <c r="B92" s="2">
        <v>40.89</v>
      </c>
    </row>
    <row r="93" spans="1:2" ht="15">
      <c r="A93" s="1" t="s">
        <v>161</v>
      </c>
      <c r="B93" s="2">
        <v>41.84</v>
      </c>
    </row>
    <row r="94" spans="1:2" ht="15">
      <c r="A94" s="1" t="s">
        <v>162</v>
      </c>
      <c r="B94" s="2">
        <v>42.79</v>
      </c>
    </row>
    <row r="95" spans="1:2" ht="15">
      <c r="A95" s="1" t="s">
        <v>163</v>
      </c>
      <c r="B95" s="2">
        <v>43.75</v>
      </c>
    </row>
    <row r="96" spans="1:2" ht="15">
      <c r="A96" s="1" t="s">
        <v>164</v>
      </c>
      <c r="B96" s="2">
        <v>44.75</v>
      </c>
    </row>
    <row r="97" spans="1:2" ht="15">
      <c r="A97" s="1" t="s">
        <v>165</v>
      </c>
      <c r="B97" s="2">
        <v>45.67</v>
      </c>
    </row>
    <row r="98" spans="1:2" ht="15">
      <c r="A98" s="1" t="s">
        <v>166</v>
      </c>
      <c r="B98" s="2">
        <v>46.63</v>
      </c>
    </row>
    <row r="99" spans="1:2" ht="15">
      <c r="A99" s="1" t="s">
        <v>167</v>
      </c>
      <c r="B99" s="2">
        <v>47.59</v>
      </c>
    </row>
    <row r="100" spans="1:2" ht="15">
      <c r="A100" s="1" t="s">
        <v>168</v>
      </c>
      <c r="B100" s="2">
        <v>48.86</v>
      </c>
    </row>
    <row r="101" spans="1:2" ht="15">
      <c r="A101" s="1" t="s">
        <v>169</v>
      </c>
      <c r="B101" s="2">
        <v>49.53</v>
      </c>
    </row>
    <row r="102" spans="1:2" ht="15">
      <c r="A102" s="1" t="s">
        <v>170</v>
      </c>
      <c r="B102" s="2">
        <v>50.5</v>
      </c>
    </row>
    <row r="103" spans="1:2" ht="15">
      <c r="A103" s="1" t="s">
        <v>171</v>
      </c>
      <c r="B103" s="4"/>
    </row>
    <row r="104" spans="1:2" ht="15">
      <c r="A104" s="1" t="s">
        <v>172</v>
      </c>
      <c r="B104" s="4"/>
    </row>
    <row r="105" spans="1:2" ht="15">
      <c r="A105" s="1" t="s">
        <v>173</v>
      </c>
      <c r="B105" s="4"/>
    </row>
    <row r="106" spans="1:2" ht="15">
      <c r="A106" s="1" t="s">
        <v>174</v>
      </c>
      <c r="B106" s="4"/>
    </row>
    <row r="107" spans="1:2" ht="15">
      <c r="A107" s="1" t="s">
        <v>175</v>
      </c>
      <c r="B107" s="2">
        <v>55.39</v>
      </c>
    </row>
    <row r="108" spans="1:2" ht="15">
      <c r="A108" s="1" t="s">
        <v>176</v>
      </c>
      <c r="B108" s="4"/>
    </row>
    <row r="109" spans="1:2" ht="15">
      <c r="A109" s="1" t="s">
        <v>177</v>
      </c>
      <c r="B109" s="4"/>
    </row>
    <row r="110" spans="1:2" ht="15">
      <c r="A110" s="1" t="s">
        <v>178</v>
      </c>
      <c r="B110" s="4"/>
    </row>
    <row r="111" spans="1:2" ht="15">
      <c r="A111" s="1" t="s">
        <v>179</v>
      </c>
      <c r="B111" s="4"/>
    </row>
    <row r="112" spans="1:2" ht="15">
      <c r="A112" s="1" t="s">
        <v>180</v>
      </c>
      <c r="B112" s="2">
        <v>60.3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cp:lastPrinted>2009-11-29T17:30:26Z</cp:lastPrinted>
  <dcterms:created xsi:type="dcterms:W3CDTF">2009-11-09T15:07:23Z</dcterms:created>
  <dcterms:modified xsi:type="dcterms:W3CDTF">2009-11-29T17:52:23Z</dcterms:modified>
  <cp:category/>
  <cp:version/>
  <cp:contentType/>
  <cp:contentStatus/>
</cp:coreProperties>
</file>